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ensKersting\source\repos\team absence web\downloads\"/>
    </mc:Choice>
  </mc:AlternateContent>
  <xr:revisionPtr revIDLastSave="0" documentId="13_ncr:1_{60E0D849-9BDF-42D1-BA3A-FF2EA879B305}" xr6:coauthVersionLast="47" xr6:coauthVersionMax="47" xr10:uidLastSave="{00000000-0000-0000-0000-000000000000}"/>
  <workbookProtection workbookAlgorithmName="SHA-512" workbookHashValue="768DIxlX2qAUiOLBL1FwZAgoSYC0ox7E8qm1qaiRnY4cbWmXTQ2E/CEp64pRV7XaLpVJPMuAFpI7Wwxj9tgd3g==" workbookSaltValue="zYfuKCZkmC4dHVolfayT1w==" workbookSpinCount="100000" lockStructure="1"/>
  <bookViews>
    <workbookView xWindow="-120" yWindow="-120" windowWidth="29040" windowHeight="15720" tabRatio="878" xr2:uid="{6DC98BEA-7C8F-4B1D-947F-C2738FBA6AA9}"/>
  </bookViews>
  <sheets>
    <sheet name="Readme" sheetId="3" r:id="rId1"/>
    <sheet name="Jan" sheetId="1" r:id="rId2"/>
    <sheet name="Feb" sheetId="44" r:id="rId3"/>
    <sheet name="Mar" sheetId="45" r:id="rId4"/>
    <sheet name="Apr" sheetId="46" r:id="rId5"/>
    <sheet name="May" sheetId="47" r:id="rId6"/>
    <sheet name="Jun" sheetId="48" r:id="rId7"/>
    <sheet name="Jul" sheetId="49" r:id="rId8"/>
    <sheet name="Aug" sheetId="50" r:id="rId9"/>
    <sheet name="Sep" sheetId="51" r:id="rId10"/>
    <sheet name="Oct" sheetId="52" r:id="rId11"/>
    <sheet name="Nov" sheetId="53" r:id="rId12"/>
    <sheet name="Dec" sheetId="54" r:id="rId13"/>
    <sheet name="Data" sheetId="2" state="hidden" r:id="rId14"/>
  </sheets>
  <definedNames>
    <definedName name="Year" localSheetId="0">Readme!$C$7</definedName>
    <definedName name="Year">Readme!$C$7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54" l="1"/>
  <c r="AD14" i="54"/>
  <c r="AG13" i="54"/>
  <c r="AD13" i="54"/>
  <c r="AG5" i="54"/>
  <c r="AF5" i="54"/>
  <c r="AE5" i="54"/>
  <c r="AD5" i="54"/>
  <c r="AC5" i="54"/>
  <c r="AB5" i="54"/>
  <c r="AA5" i="54"/>
  <c r="Z5" i="54"/>
  <c r="Y5" i="54"/>
  <c r="X5" i="54"/>
  <c r="X4" i="54" s="1"/>
  <c r="W5" i="54"/>
  <c r="W4" i="54" s="1"/>
  <c r="V5" i="54"/>
  <c r="V4" i="54" s="1"/>
  <c r="U5" i="54"/>
  <c r="U4" i="54" s="1"/>
  <c r="T5" i="54"/>
  <c r="T4" i="54" s="1"/>
  <c r="S5" i="54"/>
  <c r="S4" i="54" s="1"/>
  <c r="R5" i="54"/>
  <c r="R4" i="54" s="1"/>
  <c r="Q5" i="54"/>
  <c r="Q4" i="54" s="1"/>
  <c r="P5" i="54"/>
  <c r="P4" i="54" s="1"/>
  <c r="O5" i="54"/>
  <c r="N5" i="54"/>
  <c r="N4" i="54" s="1"/>
  <c r="M5" i="54"/>
  <c r="M4" i="54" s="1"/>
  <c r="L5" i="54"/>
  <c r="L4" i="54" s="1"/>
  <c r="K5" i="54"/>
  <c r="J5" i="54"/>
  <c r="I5" i="54"/>
  <c r="H5" i="54"/>
  <c r="H4" i="54" s="1"/>
  <c r="G5" i="54"/>
  <c r="G4" i="54" s="1"/>
  <c r="F5" i="54"/>
  <c r="F4" i="54" s="1"/>
  <c r="E5" i="54"/>
  <c r="E4" i="54" s="1"/>
  <c r="D5" i="54"/>
  <c r="C5" i="54"/>
  <c r="C4" i="54" s="1"/>
  <c r="AG4" i="54"/>
  <c r="AF4" i="54"/>
  <c r="AE4" i="54"/>
  <c r="AD4" i="54"/>
  <c r="AC4" i="54"/>
  <c r="AB4" i="54"/>
  <c r="AA4" i="54"/>
  <c r="Z4" i="54"/>
  <c r="Y4" i="54"/>
  <c r="O4" i="54"/>
  <c r="K4" i="54"/>
  <c r="J4" i="54"/>
  <c r="I4" i="54"/>
  <c r="D4" i="54"/>
  <c r="B2" i="54"/>
  <c r="AG14" i="53"/>
  <c r="AD14" i="53"/>
  <c r="AG13" i="53"/>
  <c r="AD13" i="53"/>
  <c r="AG5" i="53"/>
  <c r="AF5" i="53"/>
  <c r="AE5" i="53"/>
  <c r="AD5" i="53"/>
  <c r="AC5" i="53"/>
  <c r="AB5" i="53"/>
  <c r="AA5" i="53"/>
  <c r="Z5" i="53"/>
  <c r="Z4" i="53" s="1"/>
  <c r="Y5" i="53"/>
  <c r="Y4" i="53" s="1"/>
  <c r="X5" i="53"/>
  <c r="X4" i="53" s="1"/>
  <c r="W5" i="53"/>
  <c r="W4" i="53" s="1"/>
  <c r="V5" i="53"/>
  <c r="V4" i="53" s="1"/>
  <c r="U5" i="53"/>
  <c r="U4" i="53" s="1"/>
  <c r="T5" i="53"/>
  <c r="T4" i="53" s="1"/>
  <c r="S5" i="53"/>
  <c r="S4" i="53" s="1"/>
  <c r="R5" i="53"/>
  <c r="R4" i="53" s="1"/>
  <c r="Q5" i="53"/>
  <c r="Q4" i="53" s="1"/>
  <c r="P5" i="53"/>
  <c r="P4" i="53" s="1"/>
  <c r="O5" i="53"/>
  <c r="O4" i="53" s="1"/>
  <c r="N5" i="53"/>
  <c r="M5" i="53"/>
  <c r="L5" i="53"/>
  <c r="L4" i="53" s="1"/>
  <c r="K5" i="53"/>
  <c r="J5" i="53"/>
  <c r="J4" i="53" s="1"/>
  <c r="I5" i="53"/>
  <c r="I4" i="53" s="1"/>
  <c r="H5" i="53"/>
  <c r="H4" i="53" s="1"/>
  <c r="G5" i="53"/>
  <c r="G4" i="53" s="1"/>
  <c r="F5" i="53"/>
  <c r="F4" i="53" s="1"/>
  <c r="E5" i="53"/>
  <c r="E4" i="53" s="1"/>
  <c r="D5" i="53"/>
  <c r="D4" i="53" s="1"/>
  <c r="C5" i="53"/>
  <c r="C4" i="53" s="1"/>
  <c r="AG4" i="53"/>
  <c r="AF4" i="53"/>
  <c r="AE4" i="53"/>
  <c r="AD4" i="53"/>
  <c r="AC4" i="53"/>
  <c r="AB4" i="53"/>
  <c r="AA4" i="53"/>
  <c r="N4" i="53"/>
  <c r="M4" i="53"/>
  <c r="K4" i="53"/>
  <c r="B2" i="53"/>
  <c r="AG14" i="52"/>
  <c r="AD14" i="52"/>
  <c r="AG13" i="52"/>
  <c r="AD13" i="52"/>
  <c r="AG5" i="52"/>
  <c r="AF5" i="52"/>
  <c r="AF4" i="52" s="1"/>
  <c r="AE5" i="52"/>
  <c r="AD5" i="52"/>
  <c r="AD4" i="52" s="1"/>
  <c r="AC5" i="52"/>
  <c r="AC4" i="52" s="1"/>
  <c r="AB5" i="52"/>
  <c r="AB4" i="52" s="1"/>
  <c r="AA5" i="52"/>
  <c r="AA4" i="52" s="1"/>
  <c r="Z5" i="52"/>
  <c r="Z4" i="52" s="1"/>
  <c r="Y5" i="52"/>
  <c r="Y4" i="52" s="1"/>
  <c r="X5" i="52"/>
  <c r="X4" i="52" s="1"/>
  <c r="W5" i="52"/>
  <c r="W4" i="52" s="1"/>
  <c r="V5" i="52"/>
  <c r="V4" i="52" s="1"/>
  <c r="U5" i="52"/>
  <c r="U4" i="52" s="1"/>
  <c r="T5" i="52"/>
  <c r="T4" i="52" s="1"/>
  <c r="S5" i="52"/>
  <c r="S4" i="52" s="1"/>
  <c r="R5" i="52"/>
  <c r="R4" i="52" s="1"/>
  <c r="Q5" i="52"/>
  <c r="Q4" i="52" s="1"/>
  <c r="P5" i="52"/>
  <c r="P4" i="52" s="1"/>
  <c r="O5" i="52"/>
  <c r="N5" i="52"/>
  <c r="M5" i="52"/>
  <c r="M4" i="52" s="1"/>
  <c r="L5" i="52"/>
  <c r="K5" i="52"/>
  <c r="K4" i="52" s="1"/>
  <c r="J5" i="52"/>
  <c r="J4" i="52" s="1"/>
  <c r="I5" i="52"/>
  <c r="I4" i="52" s="1"/>
  <c r="H5" i="52"/>
  <c r="H4" i="52" s="1"/>
  <c r="G5" i="52"/>
  <c r="G4" i="52" s="1"/>
  <c r="F5" i="52"/>
  <c r="F4" i="52" s="1"/>
  <c r="E5" i="52"/>
  <c r="E4" i="52" s="1"/>
  <c r="D5" i="52"/>
  <c r="D4" i="52" s="1"/>
  <c r="C5" i="52"/>
  <c r="C4" i="52" s="1"/>
  <c r="AG4" i="52"/>
  <c r="AE4" i="52"/>
  <c r="O4" i="52"/>
  <c r="N4" i="52"/>
  <c r="L4" i="52"/>
  <c r="B2" i="52"/>
  <c r="AG14" i="51"/>
  <c r="AD14" i="51"/>
  <c r="AG13" i="51"/>
  <c r="AD13" i="51"/>
  <c r="AG5" i="51"/>
  <c r="AG4" i="51" s="1"/>
  <c r="AF5" i="51"/>
  <c r="AF4" i="51" s="1"/>
  <c r="AE5" i="51"/>
  <c r="AE4" i="51" s="1"/>
  <c r="AD5" i="51"/>
  <c r="AD4" i="51" s="1"/>
  <c r="AC5" i="51"/>
  <c r="AC4" i="51" s="1"/>
  <c r="AB5" i="51"/>
  <c r="AB4" i="51" s="1"/>
  <c r="AA5" i="51"/>
  <c r="AA4" i="51" s="1"/>
  <c r="Z5" i="51"/>
  <c r="Z4" i="51" s="1"/>
  <c r="Y5" i="51"/>
  <c r="Y4" i="51" s="1"/>
  <c r="X5" i="51"/>
  <c r="X4" i="51" s="1"/>
  <c r="W5" i="51"/>
  <c r="W4" i="51" s="1"/>
  <c r="V5" i="51"/>
  <c r="V4" i="51" s="1"/>
  <c r="U5" i="51"/>
  <c r="U4" i="51" s="1"/>
  <c r="T5" i="51"/>
  <c r="T4" i="51" s="1"/>
  <c r="S5" i="51"/>
  <c r="S4" i="51" s="1"/>
  <c r="R5" i="51"/>
  <c r="R4" i="51" s="1"/>
  <c r="Q5" i="51"/>
  <c r="Q4" i="51" s="1"/>
  <c r="P5" i="51"/>
  <c r="P4" i="51" s="1"/>
  <c r="O5" i="51"/>
  <c r="O4" i="51" s="1"/>
  <c r="N5" i="51"/>
  <c r="N4" i="51" s="1"/>
  <c r="M5" i="51"/>
  <c r="M4" i="51" s="1"/>
  <c r="L5" i="51"/>
  <c r="L4" i="51" s="1"/>
  <c r="K5" i="51"/>
  <c r="K4" i="51" s="1"/>
  <c r="J5" i="51"/>
  <c r="J4" i="51" s="1"/>
  <c r="I5" i="51"/>
  <c r="I4" i="51" s="1"/>
  <c r="H5" i="51"/>
  <c r="H4" i="51" s="1"/>
  <c r="G5" i="51"/>
  <c r="G4" i="51" s="1"/>
  <c r="F5" i="51"/>
  <c r="F4" i="51" s="1"/>
  <c r="E5" i="51"/>
  <c r="E4" i="51" s="1"/>
  <c r="D5" i="51"/>
  <c r="D4" i="51" s="1"/>
  <c r="C5" i="51"/>
  <c r="C4" i="51" s="1"/>
  <c r="B2" i="51"/>
  <c r="AG14" i="50"/>
  <c r="AD14" i="50"/>
  <c r="AG13" i="50"/>
  <c r="AD13" i="50"/>
  <c r="AG5" i="50"/>
  <c r="AF5" i="50"/>
  <c r="AF4" i="50" s="1"/>
  <c r="AE5" i="50"/>
  <c r="AE4" i="50" s="1"/>
  <c r="AD5" i="50"/>
  <c r="AD4" i="50" s="1"/>
  <c r="AC5" i="50"/>
  <c r="AC4" i="50" s="1"/>
  <c r="AB5" i="50"/>
  <c r="AB4" i="50" s="1"/>
  <c r="AA5" i="50"/>
  <c r="AA4" i="50" s="1"/>
  <c r="Z5" i="50"/>
  <c r="Z4" i="50" s="1"/>
  <c r="Y5" i="50"/>
  <c r="Y4" i="50" s="1"/>
  <c r="X5" i="50"/>
  <c r="X4" i="50" s="1"/>
  <c r="W5" i="50"/>
  <c r="W4" i="50" s="1"/>
  <c r="V5" i="50"/>
  <c r="V4" i="50" s="1"/>
  <c r="U5" i="50"/>
  <c r="U4" i="50" s="1"/>
  <c r="T5" i="50"/>
  <c r="T4" i="50" s="1"/>
  <c r="S5" i="50"/>
  <c r="S4" i="50" s="1"/>
  <c r="R5" i="50"/>
  <c r="R4" i="50" s="1"/>
  <c r="Q5" i="50"/>
  <c r="Q4" i="50" s="1"/>
  <c r="P5" i="50"/>
  <c r="P4" i="50" s="1"/>
  <c r="O5" i="50"/>
  <c r="O4" i="50" s="1"/>
  <c r="N5" i="50"/>
  <c r="N4" i="50" s="1"/>
  <c r="M5" i="50"/>
  <c r="M4" i="50" s="1"/>
  <c r="L5" i="50"/>
  <c r="L4" i="50" s="1"/>
  <c r="K5" i="50"/>
  <c r="K4" i="50" s="1"/>
  <c r="J5" i="50"/>
  <c r="J4" i="50" s="1"/>
  <c r="I5" i="50"/>
  <c r="I4" i="50" s="1"/>
  <c r="H5" i="50"/>
  <c r="H4" i="50" s="1"/>
  <c r="G5" i="50"/>
  <c r="G4" i="50" s="1"/>
  <c r="F5" i="50"/>
  <c r="F4" i="50" s="1"/>
  <c r="E5" i="50"/>
  <c r="E4" i="50" s="1"/>
  <c r="D5" i="50"/>
  <c r="D4" i="50" s="1"/>
  <c r="C5" i="50"/>
  <c r="C4" i="50" s="1"/>
  <c r="AG4" i="50"/>
  <c r="B2" i="50"/>
  <c r="AG14" i="49"/>
  <c r="AD14" i="49"/>
  <c r="AG13" i="49"/>
  <c r="AD13" i="49"/>
  <c r="AG5" i="49"/>
  <c r="AG4" i="49" s="1"/>
  <c r="AF5" i="49"/>
  <c r="AE5" i="49"/>
  <c r="AD5" i="49"/>
  <c r="AC5" i="49"/>
  <c r="AC4" i="49" s="1"/>
  <c r="AB5" i="49"/>
  <c r="AB4" i="49" s="1"/>
  <c r="AA5" i="49"/>
  <c r="AA4" i="49" s="1"/>
  <c r="Z5" i="49"/>
  <c r="Z4" i="49" s="1"/>
  <c r="Y5" i="49"/>
  <c r="Y4" i="49" s="1"/>
  <c r="X5" i="49"/>
  <c r="X4" i="49" s="1"/>
  <c r="W5" i="49"/>
  <c r="W4" i="49" s="1"/>
  <c r="V5" i="49"/>
  <c r="V4" i="49" s="1"/>
  <c r="U5" i="49"/>
  <c r="U4" i="49" s="1"/>
  <c r="T5" i="49"/>
  <c r="T4" i="49" s="1"/>
  <c r="S5" i="49"/>
  <c r="S4" i="49" s="1"/>
  <c r="R5" i="49"/>
  <c r="R4" i="49" s="1"/>
  <c r="Q5" i="49"/>
  <c r="Q4" i="49" s="1"/>
  <c r="P5" i="49"/>
  <c r="P4" i="49" s="1"/>
  <c r="O5" i="49"/>
  <c r="O4" i="49" s="1"/>
  <c r="N5" i="49"/>
  <c r="N4" i="49" s="1"/>
  <c r="M5" i="49"/>
  <c r="M4" i="49" s="1"/>
  <c r="L5" i="49"/>
  <c r="L4" i="49" s="1"/>
  <c r="K5" i="49"/>
  <c r="K4" i="49" s="1"/>
  <c r="J5" i="49"/>
  <c r="J4" i="49" s="1"/>
  <c r="I5" i="49"/>
  <c r="I4" i="49" s="1"/>
  <c r="H5" i="49"/>
  <c r="H4" i="49" s="1"/>
  <c r="G5" i="49"/>
  <c r="G4" i="49" s="1"/>
  <c r="F5" i="49"/>
  <c r="F4" i="49" s="1"/>
  <c r="E5" i="49"/>
  <c r="E4" i="49" s="1"/>
  <c r="D5" i="49"/>
  <c r="D4" i="49" s="1"/>
  <c r="C5" i="49"/>
  <c r="C4" i="49" s="1"/>
  <c r="AF4" i="49"/>
  <c r="AE4" i="49"/>
  <c r="AD4" i="49"/>
  <c r="B2" i="49"/>
  <c r="AG14" i="48"/>
  <c r="AD14" i="48"/>
  <c r="AG13" i="48"/>
  <c r="AD13" i="48"/>
  <c r="AG5" i="48"/>
  <c r="AF5" i="48"/>
  <c r="AE5" i="48"/>
  <c r="AE4" i="48" s="1"/>
  <c r="AD5" i="48"/>
  <c r="AD4" i="48" s="1"/>
  <c r="AC5" i="48"/>
  <c r="AB5" i="48"/>
  <c r="AB4" i="48" s="1"/>
  <c r="AA5" i="48"/>
  <c r="AA4" i="48" s="1"/>
  <c r="Z5" i="48"/>
  <c r="Z4" i="48" s="1"/>
  <c r="Y5" i="48"/>
  <c r="Y4" i="48" s="1"/>
  <c r="X5" i="48"/>
  <c r="X4" i="48" s="1"/>
  <c r="W5" i="48"/>
  <c r="W4" i="48" s="1"/>
  <c r="V5" i="48"/>
  <c r="V4" i="48" s="1"/>
  <c r="U5" i="48"/>
  <c r="U4" i="48" s="1"/>
  <c r="T5" i="48"/>
  <c r="T4" i="48" s="1"/>
  <c r="S5" i="48"/>
  <c r="S4" i="48" s="1"/>
  <c r="R5" i="48"/>
  <c r="R4" i="48" s="1"/>
  <c r="Q5" i="48"/>
  <c r="Q4" i="48" s="1"/>
  <c r="P5" i="48"/>
  <c r="P4" i="48" s="1"/>
  <c r="O5" i="48"/>
  <c r="O4" i="48" s="1"/>
  <c r="N5" i="48"/>
  <c r="N4" i="48" s="1"/>
  <c r="M5" i="48"/>
  <c r="M4" i="48" s="1"/>
  <c r="L5" i="48"/>
  <c r="L4" i="48" s="1"/>
  <c r="K5" i="48"/>
  <c r="K4" i="48" s="1"/>
  <c r="J5" i="48"/>
  <c r="J4" i="48" s="1"/>
  <c r="I5" i="48"/>
  <c r="I4" i="48" s="1"/>
  <c r="H5" i="48"/>
  <c r="H4" i="48" s="1"/>
  <c r="G5" i="48"/>
  <c r="G4" i="48" s="1"/>
  <c r="F5" i="48"/>
  <c r="F4" i="48" s="1"/>
  <c r="E5" i="48"/>
  <c r="E4" i="48" s="1"/>
  <c r="D5" i="48"/>
  <c r="D4" i="48" s="1"/>
  <c r="C5" i="48"/>
  <c r="C4" i="48" s="1"/>
  <c r="AG4" i="48"/>
  <c r="AF4" i="48"/>
  <c r="AC4" i="48"/>
  <c r="B2" i="48"/>
  <c r="AG14" i="47"/>
  <c r="AD14" i="47"/>
  <c r="AG13" i="47"/>
  <c r="AD13" i="47"/>
  <c r="AG5" i="47"/>
  <c r="AG4" i="47" s="1"/>
  <c r="AF5" i="47"/>
  <c r="AF4" i="47" s="1"/>
  <c r="AE5" i="47"/>
  <c r="AE4" i="47" s="1"/>
  <c r="AD5" i="47"/>
  <c r="AD4" i="47" s="1"/>
  <c r="AC5" i="47"/>
  <c r="AC4" i="47" s="1"/>
  <c r="AB5" i="47"/>
  <c r="AB4" i="47" s="1"/>
  <c r="AA5" i="47"/>
  <c r="AA4" i="47" s="1"/>
  <c r="Z5" i="47"/>
  <c r="Z4" i="47" s="1"/>
  <c r="Y5" i="47"/>
  <c r="Y4" i="47" s="1"/>
  <c r="X5" i="47"/>
  <c r="X4" i="47" s="1"/>
  <c r="W5" i="47"/>
  <c r="W4" i="47" s="1"/>
  <c r="V5" i="47"/>
  <c r="V4" i="47" s="1"/>
  <c r="U5" i="47"/>
  <c r="U4" i="47" s="1"/>
  <c r="T5" i="47"/>
  <c r="T4" i="47" s="1"/>
  <c r="S5" i="47"/>
  <c r="S4" i="47" s="1"/>
  <c r="R5" i="47"/>
  <c r="R4" i="47" s="1"/>
  <c r="Q5" i="47"/>
  <c r="Q4" i="47" s="1"/>
  <c r="P5" i="47"/>
  <c r="P4" i="47" s="1"/>
  <c r="O5" i="47"/>
  <c r="O4" i="47" s="1"/>
  <c r="N5" i="47"/>
  <c r="N4" i="47" s="1"/>
  <c r="M5" i="47"/>
  <c r="M4" i="47" s="1"/>
  <c r="L5" i="47"/>
  <c r="L4" i="47" s="1"/>
  <c r="K5" i="47"/>
  <c r="K4" i="47" s="1"/>
  <c r="J5" i="47"/>
  <c r="J4" i="47" s="1"/>
  <c r="I5" i="47"/>
  <c r="I4" i="47" s="1"/>
  <c r="H5" i="47"/>
  <c r="H4" i="47" s="1"/>
  <c r="G5" i="47"/>
  <c r="G4" i="47" s="1"/>
  <c r="F5" i="47"/>
  <c r="F4" i="47" s="1"/>
  <c r="E5" i="47"/>
  <c r="E4" i="47" s="1"/>
  <c r="D5" i="47"/>
  <c r="D4" i="47" s="1"/>
  <c r="C5" i="47"/>
  <c r="C4" i="47" s="1"/>
  <c r="B2" i="47"/>
  <c r="AG14" i="46"/>
  <c r="AD14" i="46"/>
  <c r="AG13" i="46"/>
  <c r="AD13" i="46"/>
  <c r="AG5" i="46"/>
  <c r="AG4" i="46" s="1"/>
  <c r="AF5" i="46"/>
  <c r="AF4" i="46" s="1"/>
  <c r="AE5" i="46"/>
  <c r="AE4" i="46" s="1"/>
  <c r="AD5" i="46"/>
  <c r="AD4" i="46" s="1"/>
  <c r="AC5" i="46"/>
  <c r="AC4" i="46" s="1"/>
  <c r="AB5" i="46"/>
  <c r="AB4" i="46" s="1"/>
  <c r="AA5" i="46"/>
  <c r="AA4" i="46" s="1"/>
  <c r="Z5" i="46"/>
  <c r="Z4" i="46" s="1"/>
  <c r="Y5" i="46"/>
  <c r="Y4" i="46" s="1"/>
  <c r="X5" i="46"/>
  <c r="X4" i="46" s="1"/>
  <c r="W5" i="46"/>
  <c r="W4" i="46" s="1"/>
  <c r="V5" i="46"/>
  <c r="V4" i="46" s="1"/>
  <c r="U5" i="46"/>
  <c r="U4" i="46" s="1"/>
  <c r="T5" i="46"/>
  <c r="T4" i="46" s="1"/>
  <c r="S5" i="46"/>
  <c r="S4" i="46" s="1"/>
  <c r="R5" i="46"/>
  <c r="R4" i="46" s="1"/>
  <c r="Q5" i="46"/>
  <c r="Q4" i="46" s="1"/>
  <c r="P5" i="46"/>
  <c r="P4" i="46" s="1"/>
  <c r="O5" i="46"/>
  <c r="O4" i="46" s="1"/>
  <c r="N5" i="46"/>
  <c r="N4" i="46" s="1"/>
  <c r="M5" i="46"/>
  <c r="M4" i="46" s="1"/>
  <c r="L5" i="46"/>
  <c r="L4" i="46" s="1"/>
  <c r="K5" i="46"/>
  <c r="K4" i="46" s="1"/>
  <c r="J5" i="46"/>
  <c r="J4" i="46" s="1"/>
  <c r="I5" i="46"/>
  <c r="I4" i="46" s="1"/>
  <c r="H5" i="46"/>
  <c r="H4" i="46" s="1"/>
  <c r="G5" i="46"/>
  <c r="G4" i="46" s="1"/>
  <c r="F5" i="46"/>
  <c r="F4" i="46" s="1"/>
  <c r="E5" i="46"/>
  <c r="E4" i="46" s="1"/>
  <c r="D5" i="46"/>
  <c r="D4" i="46" s="1"/>
  <c r="C5" i="46"/>
  <c r="C4" i="46" s="1"/>
  <c r="B2" i="46"/>
  <c r="AG14" i="45"/>
  <c r="AD14" i="45"/>
  <c r="AG13" i="45"/>
  <c r="AD13" i="45"/>
  <c r="AG5" i="45"/>
  <c r="AG4" i="45" s="1"/>
  <c r="AF5" i="45"/>
  <c r="AF4" i="45" s="1"/>
  <c r="AE5" i="45"/>
  <c r="AE4" i="45" s="1"/>
  <c r="AD5" i="45"/>
  <c r="AD4" i="45" s="1"/>
  <c r="AC5" i="45"/>
  <c r="AC4" i="45" s="1"/>
  <c r="AB5" i="45"/>
  <c r="AB4" i="45" s="1"/>
  <c r="AA5" i="45"/>
  <c r="AA4" i="45" s="1"/>
  <c r="Z5" i="45"/>
  <c r="Z4" i="45" s="1"/>
  <c r="Y5" i="45"/>
  <c r="Y4" i="45" s="1"/>
  <c r="X5" i="45"/>
  <c r="X4" i="45" s="1"/>
  <c r="W5" i="45"/>
  <c r="W4" i="45" s="1"/>
  <c r="V5" i="45"/>
  <c r="V4" i="45" s="1"/>
  <c r="U5" i="45"/>
  <c r="U4" i="45" s="1"/>
  <c r="T5" i="45"/>
  <c r="T4" i="45" s="1"/>
  <c r="S5" i="45"/>
  <c r="S4" i="45" s="1"/>
  <c r="R5" i="45"/>
  <c r="R4" i="45" s="1"/>
  <c r="Q5" i="45"/>
  <c r="Q4" i="45" s="1"/>
  <c r="P5" i="45"/>
  <c r="P4" i="45" s="1"/>
  <c r="O5" i="45"/>
  <c r="O4" i="45" s="1"/>
  <c r="N5" i="45"/>
  <c r="N4" i="45" s="1"/>
  <c r="M5" i="45"/>
  <c r="M4" i="45" s="1"/>
  <c r="L5" i="45"/>
  <c r="L4" i="45" s="1"/>
  <c r="K5" i="45"/>
  <c r="K4" i="45" s="1"/>
  <c r="J5" i="45"/>
  <c r="J4" i="45" s="1"/>
  <c r="I5" i="45"/>
  <c r="I4" i="45" s="1"/>
  <c r="H5" i="45"/>
  <c r="H4" i="45" s="1"/>
  <c r="G5" i="45"/>
  <c r="G4" i="45" s="1"/>
  <c r="F5" i="45"/>
  <c r="F4" i="45" s="1"/>
  <c r="E5" i="45"/>
  <c r="E4" i="45" s="1"/>
  <c r="D5" i="45"/>
  <c r="D4" i="45" s="1"/>
  <c r="C5" i="45"/>
  <c r="C4" i="45" s="1"/>
  <c r="B2" i="45"/>
  <c r="AG14" i="44"/>
  <c r="AD14" i="44"/>
  <c r="AG13" i="44"/>
  <c r="AD13" i="44"/>
  <c r="AG5" i="44"/>
  <c r="AG4" i="44" s="1"/>
  <c r="AF5" i="44"/>
  <c r="AF4" i="44" s="1"/>
  <c r="AE5" i="44"/>
  <c r="AE4" i="44" s="1"/>
  <c r="AD5" i="44"/>
  <c r="AD4" i="44" s="1"/>
  <c r="AC5" i="44"/>
  <c r="AC4" i="44" s="1"/>
  <c r="AB5" i="44"/>
  <c r="AA5" i="44"/>
  <c r="AA4" i="44" s="1"/>
  <c r="Z5" i="44"/>
  <c r="Z4" i="44" s="1"/>
  <c r="Y5" i="44"/>
  <c r="Y4" i="44" s="1"/>
  <c r="X5" i="44"/>
  <c r="X4" i="44" s="1"/>
  <c r="W5" i="44"/>
  <c r="W4" i="44" s="1"/>
  <c r="V5" i="44"/>
  <c r="V4" i="44" s="1"/>
  <c r="U5" i="44"/>
  <c r="U4" i="44" s="1"/>
  <c r="T5" i="44"/>
  <c r="T4" i="44" s="1"/>
  <c r="S5" i="44"/>
  <c r="S4" i="44" s="1"/>
  <c r="R5" i="44"/>
  <c r="R4" i="44" s="1"/>
  <c r="Q5" i="44"/>
  <c r="Q4" i="44" s="1"/>
  <c r="P5" i="44"/>
  <c r="P4" i="44" s="1"/>
  <c r="O5" i="44"/>
  <c r="O4" i="44" s="1"/>
  <c r="N5" i="44"/>
  <c r="N4" i="44" s="1"/>
  <c r="M5" i="44"/>
  <c r="M4" i="44" s="1"/>
  <c r="L5" i="44"/>
  <c r="L4" i="44" s="1"/>
  <c r="K5" i="44"/>
  <c r="K4" i="44" s="1"/>
  <c r="J5" i="44"/>
  <c r="J4" i="44" s="1"/>
  <c r="I5" i="44"/>
  <c r="I4" i="44" s="1"/>
  <c r="H5" i="44"/>
  <c r="H4" i="44" s="1"/>
  <c r="G5" i="44"/>
  <c r="G4" i="44" s="1"/>
  <c r="F5" i="44"/>
  <c r="F4" i="44" s="1"/>
  <c r="E5" i="44"/>
  <c r="E4" i="44" s="1"/>
  <c r="D5" i="44"/>
  <c r="D4" i="44" s="1"/>
  <c r="C5" i="44"/>
  <c r="C4" i="44" s="1"/>
  <c r="AB4" i="44"/>
  <c r="B2" i="44"/>
  <c r="B2" i="1"/>
  <c r="AG5" i="1"/>
  <c r="AG4" i="1" s="1"/>
  <c r="AF5" i="1"/>
  <c r="AF4" i="1" s="1"/>
  <c r="AE5" i="1"/>
  <c r="AE4" i="1" s="1"/>
  <c r="AD5" i="1"/>
  <c r="AD4" i="1" s="1"/>
  <c r="AC5" i="1"/>
  <c r="AC4" i="1" s="1"/>
  <c r="AB5" i="1"/>
  <c r="AB4" i="1" s="1"/>
  <c r="AA5" i="1"/>
  <c r="AA4" i="1" s="1"/>
  <c r="Z5" i="1"/>
  <c r="Z4" i="1" s="1"/>
  <c r="Y5" i="1"/>
  <c r="Y4" i="1" s="1"/>
  <c r="X5" i="1"/>
  <c r="X4" i="1" s="1"/>
  <c r="W5" i="1"/>
  <c r="W4" i="1" s="1"/>
  <c r="V5" i="1"/>
  <c r="V4" i="1" s="1"/>
  <c r="U5" i="1"/>
  <c r="U4" i="1" s="1"/>
  <c r="T5" i="1"/>
  <c r="T4" i="1" s="1"/>
  <c r="S5" i="1"/>
  <c r="S4" i="1" s="1"/>
  <c r="R5" i="1"/>
  <c r="R4" i="1" s="1"/>
  <c r="Q5" i="1"/>
  <c r="Q4" i="1" s="1"/>
  <c r="P5" i="1"/>
  <c r="P4" i="1" s="1"/>
  <c r="O5" i="1"/>
  <c r="O4" i="1" s="1"/>
  <c r="N5" i="1"/>
  <c r="N4" i="1" s="1"/>
  <c r="M5" i="1"/>
  <c r="M4" i="1" s="1"/>
  <c r="L5" i="1"/>
  <c r="L4" i="1" s="1"/>
  <c r="K5" i="1"/>
  <c r="K4" i="1" s="1"/>
  <c r="J5" i="1"/>
  <c r="J4" i="1" s="1"/>
  <c r="I5" i="1"/>
  <c r="I4" i="1" s="1"/>
  <c r="H5" i="1"/>
  <c r="H4" i="1" s="1"/>
  <c r="G5" i="1"/>
  <c r="G4" i="1" s="1"/>
  <c r="F5" i="1"/>
  <c r="F4" i="1" s="1"/>
  <c r="E5" i="1"/>
  <c r="E4" i="1" s="1"/>
  <c r="D5" i="1"/>
  <c r="D4" i="1" s="1"/>
  <c r="C5" i="1"/>
  <c r="C4" i="1" s="1"/>
  <c r="AG14" i="1"/>
  <c r="AG13" i="1"/>
  <c r="AD14" i="1"/>
  <c r="AD13" i="1"/>
</calcChain>
</file>

<file path=xl/sharedStrings.xml><?xml version="1.0" encoding="utf-8"?>
<sst xmlns="http://schemas.openxmlformats.org/spreadsheetml/2006/main" count="69" uniqueCount="23">
  <si>
    <t>Year</t>
  </si>
  <si>
    <t>Vacation Tracker</t>
  </si>
  <si>
    <t>by</t>
  </si>
  <si>
    <t>www.team-absence.com</t>
  </si>
  <si>
    <t>Version</t>
  </si>
  <si>
    <t>Type</t>
  </si>
  <si>
    <t>Vacation</t>
  </si>
  <si>
    <t>Other absence</t>
  </si>
  <si>
    <t>V</t>
  </si>
  <si>
    <t>O</t>
  </si>
  <si>
    <t>Description</t>
  </si>
  <si>
    <t>Legend</t>
  </si>
  <si>
    <t>Date /
Member</t>
  </si>
  <si>
    <r>
      <t xml:space="preserve">👉 Collaborate directly in </t>
    </r>
    <r>
      <rPr>
        <b/>
        <sz val="11"/>
        <color theme="1"/>
        <rFont val="Aptos Narrow"/>
        <family val="2"/>
        <scheme val="minor"/>
      </rPr>
      <t>Microsoft Teams</t>
    </r>
  </si>
  <si>
    <r>
      <t xml:space="preserve">👉 Built-in </t>
    </r>
    <r>
      <rPr>
        <b/>
        <sz val="11"/>
        <color theme="1"/>
        <rFont val="Aptos Narrow"/>
        <family val="2"/>
        <scheme val="minor"/>
      </rPr>
      <t>holiday calendars</t>
    </r>
    <r>
      <rPr>
        <sz val="11"/>
        <color theme="1"/>
        <rFont val="Aptos Narrow"/>
        <family val="2"/>
        <scheme val="minor"/>
      </rPr>
      <t xml:space="preserve"> for 100+ countries</t>
    </r>
  </si>
  <si>
    <r>
      <t xml:space="preserve">👉 Sync your absence with </t>
    </r>
    <r>
      <rPr>
        <b/>
        <sz val="11"/>
        <color theme="1"/>
        <rFont val="Aptos Narrow"/>
        <family val="2"/>
        <scheme val="minor"/>
      </rPr>
      <t>Microsoft Outlook</t>
    </r>
  </si>
  <si>
    <r>
      <t xml:space="preserve">👉 Set up </t>
    </r>
    <r>
      <rPr>
        <b/>
        <sz val="11"/>
        <color theme="1"/>
        <rFont val="Aptos Narrow"/>
        <family val="2"/>
        <scheme val="minor"/>
      </rPr>
      <t>approval workflows</t>
    </r>
    <r>
      <rPr>
        <sz val="11"/>
        <color theme="1"/>
        <rFont val="Aptos Narrow"/>
        <family val="2"/>
        <scheme val="minor"/>
      </rPr>
      <t xml:space="preserve"> and gain </t>
    </r>
    <r>
      <rPr>
        <b/>
        <sz val="11"/>
        <color theme="1"/>
        <rFont val="Aptos Narrow"/>
        <family val="2"/>
        <scheme val="minor"/>
      </rPr>
      <t>useful insights</t>
    </r>
  </si>
  <si>
    <t>Copyright 2025 by hyOffice / Team Absence</t>
  </si>
  <si>
    <t>Take the next step with Team Absence for Microsoft Teams.</t>
  </si>
  <si>
    <t>or other damages resulting from the use of this file. Please make backups regularly.</t>
  </si>
  <si>
    <r>
      <rPr>
        <b/>
        <sz val="11"/>
        <color theme="0" tint="-0.34998626667073579"/>
        <rFont val="Aptos Narrow"/>
        <family val="2"/>
        <scheme val="minor"/>
      </rPr>
      <t xml:space="preserve">Disclaimer: </t>
    </r>
    <r>
      <rPr>
        <sz val="11"/>
        <color theme="0" tint="-0.34998626667073579"/>
        <rFont val="Aptos Narrow"/>
        <family val="2"/>
        <scheme val="minor"/>
      </rPr>
      <t>This Excel template is provided free of charge and “as is”, without any guarantee of correctness or completeness. hyOffice / Team Absence assumes no liability for data loss, calculation errors,</t>
    </r>
  </si>
  <si>
    <t>Need more?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</si>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</sst>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"/>
    <numFmt numFmtId="166" formatCode="mmmm\ yyyy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0"/>
      <color theme="0" tint="-0.3499862666707357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b/>
      <sz val="16"/>
      <color theme="8"/>
      <name val="Aptos Narrow"/>
      <family val="2"/>
      <scheme val="minor"/>
    </font>
    <font>
      <b/>
      <sz val="20"/>
      <color theme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left"/>
    </xf>
    <xf numFmtId="0" fontId="8" fillId="0" borderId="0" xfId="0" applyFont="1"/>
    <xf numFmtId="0" fontId="9" fillId="0" borderId="0" xfId="0" applyFont="1"/>
    <xf numFmtId="49" fontId="0" fillId="0" borderId="0" xfId="0" applyNumberForma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4" fillId="0" borderId="0" xfId="0" applyFont="1"/>
    <xf numFmtId="166" fontId="15" fillId="0" borderId="0" xfId="0" applyNumberFormat="1" applyFont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0" xfId="1"/>
    <xf numFmtId="0" fontId="0" fillId="0" borderId="15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36"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C2E91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38101</xdr:rowOff>
    </xdr:from>
    <xdr:to>
      <xdr:col>5</xdr:col>
      <xdr:colOff>352425</xdr:colOff>
      <xdr:row>3</xdr:row>
      <xdr:rowOff>370985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764A8-6625-6A16-B42C-C6CF3348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857251"/>
          <a:ext cx="2152650" cy="33288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17</xdr:row>
      <xdr:rowOff>57150</xdr:rowOff>
    </xdr:from>
    <xdr:to>
      <xdr:col>3</xdr:col>
      <xdr:colOff>228600</xdr:colOff>
      <xdr:row>20</xdr:row>
      <xdr:rowOff>19050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9048F8-7BD9-EDBD-116E-4F5D16A3DEC7}"/>
            </a:ext>
          </a:extLst>
        </xdr:cNvPr>
        <xdr:cNvSpPr/>
      </xdr:nvSpPr>
      <xdr:spPr>
        <a:xfrm>
          <a:off x="666750" y="43243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 editAs="oneCell">
    <xdr:from>
      <xdr:col>8</xdr:col>
      <xdr:colOff>400050</xdr:colOff>
      <xdr:row>2</xdr:row>
      <xdr:rowOff>438151</xdr:rowOff>
    </xdr:from>
    <xdr:to>
      <xdr:col>19</xdr:col>
      <xdr:colOff>460341</xdr:colOff>
      <xdr:row>20</xdr:row>
      <xdr:rowOff>95251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776DA-B50C-D389-E182-18654024F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819151"/>
          <a:ext cx="6765891" cy="381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36250-1AF8-4EDD-8368-0E14535E4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F9C33C-B043-4538-B01D-249494AFA302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3849BE77-8B41-47AB-9A57-CAE4D5DBEEFD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C243B8C-F0CC-494B-B31F-7951276192A6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19CD14-6C31-45FE-A455-05C83E89A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5D7F40-F11A-4F85-B14B-E1F4396AEC6E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A577E699-3977-41DB-9FB8-0F61EA213102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E2F3D0-C063-4D14-A007-D5C7D6302A1D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817A9F-B02C-459E-B9EE-3DBDF1D0E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E86A63-61EB-454D-935E-441472DF6BB3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D510EBD6-EA76-4D16-A364-A21FEBA2580F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B5CB213-D066-43CD-BAF1-4F284588E21B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7CBF21-E38A-4DA3-9276-A0D25C7E4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B50268-ED9C-491C-886C-4DC996912EA2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BC06B405-4BF7-447A-A60D-DEB67C3A653C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793A8D-AF2F-4C4C-B0B2-DB42EA73C9EF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DBDEDA-5985-4984-B0EF-0F806254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10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01684F-5BC9-4D16-813D-78BF6743A659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16" name="Arc 15">
          <a:extLst>
            <a:ext uri="{FF2B5EF4-FFF2-40B4-BE49-F238E27FC236}">
              <a16:creationId xmlns:a16="http://schemas.microsoft.com/office/drawing/2014/main" id="{21400D6D-F3FA-4FE6-9115-1312DC92489C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DDD5943-54CA-CE6D-8F04-1A20E4C50AD6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A0E4F1-2D2D-48FE-BC87-67192637C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C194B9-E67A-4625-A803-4B7034C69824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A889BF30-A2E2-48FC-95BD-D83B2238FEC7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209694-361B-4055-89FB-41CFDA84E1A9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B3E283-61A9-409B-9052-BD66054F7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3A4F1D-CD9B-41B0-9975-BCDE38C30737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A5BCD169-7363-4A5F-A1CE-AFD14BA8C033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A628FFE-5F27-4691-8460-831FD578B870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6EA22-EAE7-4F27-B282-E0A9051E5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2DAF02-897D-465B-9062-E27054206840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971D1527-B8A6-486E-B1C9-23B985576904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DAEEC5-7A45-4A95-A29A-94E242C8EAAD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8542CB-EA09-4B0C-AFBE-03AB98ECA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B97EC-DBB5-49CB-8306-04EC1FA98F10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A1B812E7-8469-4D04-8A00-167CD4C324CD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234A182-06EE-43D7-9B42-11B0F02B57A7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962979-563E-417B-BE5F-59E59A29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894126-FECA-4FF0-A250-8B0DEE2A1ABA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7F6E98B7-68EB-4EFF-8FCE-89D0C56D2456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07944EC-FAFB-4980-B68C-E4ACB0DEB137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A1BC1B-52FA-4994-BB40-70F2699E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52DCC-C9D1-4A8B-8684-838DF26C9D05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E5D991F9-127A-4EC6-9933-11B8E30D3A0C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9B9D638-C790-482B-ABC3-6EA7BBD30B78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B6D1E9-C28B-4A9F-ADB7-9CC851AB0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12</xdr:row>
      <xdr:rowOff>0</xdr:rowOff>
    </xdr:from>
    <xdr:to>
      <xdr:col>13</xdr:col>
      <xdr:colOff>247650</xdr:colOff>
      <xdr:row>14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76528B-FB0D-4E50-94AB-EC45E08053A9}"/>
            </a:ext>
          </a:extLst>
        </xdr:cNvPr>
        <xdr:cNvSpPr/>
      </xdr:nvSpPr>
      <xdr:spPr>
        <a:xfrm>
          <a:off x="4733925" y="24574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>
    <xdr:from>
      <xdr:col>13</xdr:col>
      <xdr:colOff>257726</xdr:colOff>
      <xdr:row>8</xdr:row>
      <xdr:rowOff>13077</xdr:rowOff>
    </xdr:from>
    <xdr:to>
      <xdr:col>17</xdr:col>
      <xdr:colOff>118800</xdr:colOff>
      <xdr:row>14</xdr:row>
      <xdr:rowOff>55120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D6835C48-3C97-44A1-9C69-F3F8E1F32B96}"/>
            </a:ext>
          </a:extLst>
        </xdr:cNvPr>
        <xdr:cNvSpPr/>
      </xdr:nvSpPr>
      <xdr:spPr>
        <a:xfrm rot="8140903">
          <a:off x="6734726" y="1699002"/>
          <a:ext cx="1346974" cy="1270768"/>
        </a:xfrm>
        <a:prstGeom prst="arc">
          <a:avLst>
            <a:gd name="adj1" fmla="val 17965986"/>
            <a:gd name="adj2" fmla="val 0"/>
          </a:avLst>
        </a:prstGeom>
        <a:ln w="38100">
          <a:solidFill>
            <a:srgbClr val="5C2E91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14</xdr:col>
      <xdr:colOff>266700</xdr:colOff>
      <xdr:row>12</xdr:row>
      <xdr:rowOff>95250</xdr:rowOff>
    </xdr:from>
    <xdr:ext cx="120577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E2DCCFE-6899-4F0C-8C6C-D77A542AC427}"/>
            </a:ext>
          </a:extLst>
        </xdr:cNvPr>
        <xdr:cNvSpPr txBox="1"/>
      </xdr:nvSpPr>
      <xdr:spPr>
        <a:xfrm>
          <a:off x="7115175" y="2552700"/>
          <a:ext cx="12057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>
              <a:solidFill>
                <a:srgbClr val="5C2E91"/>
              </a:solidFill>
            </a:rPr>
            <a:t>Start for free!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am-absence.com/en/?mtm_campaign=exce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AAD3-0B71-4C36-8487-2BA18287C787}">
  <sheetPr codeName="Sheet1">
    <tabColor theme="8" tint="0.79998168889431442"/>
    <pageSetUpPr fitToPage="1"/>
  </sheetPr>
  <dimension ref="B3:G28"/>
  <sheetViews>
    <sheetView showGridLines="0" tabSelected="1" workbookViewId="0">
      <selection activeCell="G11" sqref="G11"/>
    </sheetView>
  </sheetViews>
  <sheetFormatPr defaultRowHeight="15" x14ac:dyDescent="0.25"/>
  <cols>
    <col min="1" max="1" width="5.140625" customWidth="1"/>
    <col min="2" max="2" width="18.140625" customWidth="1"/>
  </cols>
  <sheetData>
    <row r="3" spans="2:3" ht="46.5" x14ac:dyDescent="0.7">
      <c r="B3" s="14" t="s">
        <v>1</v>
      </c>
    </row>
    <row r="4" spans="2:3" ht="34.5" x14ac:dyDescent="0.55000000000000004">
      <c r="B4" s="15" t="s">
        <v>2</v>
      </c>
    </row>
    <row r="6" spans="2:3" x14ac:dyDescent="0.25">
      <c r="B6" s="1" t="s">
        <v>4</v>
      </c>
      <c r="C6" s="16" t="s">
        <v>22</v>
      </c>
    </row>
    <row r="7" spans="2:3" x14ac:dyDescent="0.25">
      <c r="B7" s="1" t="s">
        <v>0</v>
      </c>
      <c r="C7" s="2">
        <v>2026</v>
      </c>
    </row>
    <row r="10" spans="2:3" ht="21" x14ac:dyDescent="0.35">
      <c r="B10" s="33" t="s">
        <v>21</v>
      </c>
    </row>
    <row r="11" spans="2:3" x14ac:dyDescent="0.25">
      <c r="B11" t="s">
        <v>18</v>
      </c>
    </row>
    <row r="13" spans="2:3" x14ac:dyDescent="0.25">
      <c r="B13" t="s">
        <v>13</v>
      </c>
    </row>
    <row r="14" spans="2:3" x14ac:dyDescent="0.25">
      <c r="B14" t="s">
        <v>14</v>
      </c>
    </row>
    <row r="15" spans="2:3" x14ac:dyDescent="0.25">
      <c r="B15" t="s">
        <v>15</v>
      </c>
    </row>
    <row r="16" spans="2:3" x14ac:dyDescent="0.25">
      <c r="B16" t="s">
        <v>16</v>
      </c>
    </row>
    <row r="23" spans="2:7" x14ac:dyDescent="0.25">
      <c r="C23" s="13"/>
      <c r="D23" s="13"/>
      <c r="E23" s="13"/>
      <c r="F23" s="13"/>
      <c r="G23" s="13"/>
    </row>
    <row r="24" spans="2:7" x14ac:dyDescent="0.25">
      <c r="B24" s="5" t="s">
        <v>20</v>
      </c>
    </row>
    <row r="25" spans="2:7" x14ac:dyDescent="0.25">
      <c r="B25" s="5" t="s">
        <v>19</v>
      </c>
    </row>
    <row r="26" spans="2:7" x14ac:dyDescent="0.25">
      <c r="B26" s="5"/>
    </row>
    <row r="27" spans="2:7" x14ac:dyDescent="0.25">
      <c r="B27" s="5" t="s">
        <v>17</v>
      </c>
    </row>
    <row r="28" spans="2:7" x14ac:dyDescent="0.25">
      <c r="B28" s="37" t="s">
        <v>3</v>
      </c>
    </row>
  </sheetData>
  <sheetProtection algorithmName="SHA-512" hashValue="F0H6Nzyklga028ltknkMQ1tpTbKWAACBNUPmKhEcueVShie7L/al1Mara8aiL54Gl4R9VWLiWB5EeRb1LfSldQ==" saltValue="YV4UahNHndiykf+prcMNoA==" spinCount="100000" sheet="1" objects="1" scenarios="1"/>
  <hyperlinks>
    <hyperlink ref="B28" r:id="rId1" xr:uid="{D92D60D0-4865-491B-9DCA-77CB529B4C27}"/>
  </hyperlinks>
  <pageMargins left="0.7" right="0.7" top="0.75" bottom="0.75" header="0.3" footer="0.3"/>
  <pageSetup paperSize="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143B-3E4B-4120-A47F-21054241A2E9}">
  <sheetPr codeName="Sheet11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9</v>
      </c>
    </row>
    <row r="2" spans="2:33" s="19" customFormat="1" ht="26.25" x14ac:dyDescent="0.25">
      <c r="B2" s="34">
        <f>DATE(Year,B1,1)</f>
        <v>46266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46266</v>
      </c>
      <c r="D4" s="7">
        <f t="shared" ref="D4:AG4" si="0">D5</f>
        <v>46267</v>
      </c>
      <c r="E4" s="7">
        <f t="shared" si="0"/>
        <v>46268</v>
      </c>
      <c r="F4" s="7">
        <f t="shared" si="0"/>
        <v>46269</v>
      </c>
      <c r="G4" s="7">
        <f t="shared" si="0"/>
        <v>46270</v>
      </c>
      <c r="H4" s="7">
        <f t="shared" si="0"/>
        <v>46271</v>
      </c>
      <c r="I4" s="7">
        <f t="shared" si="0"/>
        <v>46272</v>
      </c>
      <c r="J4" s="7">
        <f t="shared" si="0"/>
        <v>46273</v>
      </c>
      <c r="K4" s="7">
        <f t="shared" si="0"/>
        <v>46274</v>
      </c>
      <c r="L4" s="7">
        <f t="shared" si="0"/>
        <v>46275</v>
      </c>
      <c r="M4" s="7">
        <f t="shared" si="0"/>
        <v>46276</v>
      </c>
      <c r="N4" s="7">
        <f t="shared" si="0"/>
        <v>46277</v>
      </c>
      <c r="O4" s="7">
        <f t="shared" si="0"/>
        <v>46278</v>
      </c>
      <c r="P4" s="7">
        <f t="shared" si="0"/>
        <v>46279</v>
      </c>
      <c r="Q4" s="7">
        <f t="shared" si="0"/>
        <v>46280</v>
      </c>
      <c r="R4" s="7">
        <f t="shared" si="0"/>
        <v>46281</v>
      </c>
      <c r="S4" s="7">
        <f t="shared" si="0"/>
        <v>46282</v>
      </c>
      <c r="T4" s="7">
        <f t="shared" si="0"/>
        <v>46283</v>
      </c>
      <c r="U4" s="7">
        <f t="shared" si="0"/>
        <v>46284</v>
      </c>
      <c r="V4" s="7">
        <f t="shared" si="0"/>
        <v>46285</v>
      </c>
      <c r="W4" s="7">
        <f t="shared" si="0"/>
        <v>46286</v>
      </c>
      <c r="X4" s="7">
        <f t="shared" si="0"/>
        <v>46287</v>
      </c>
      <c r="Y4" s="7">
        <f t="shared" si="0"/>
        <v>46288</v>
      </c>
      <c r="Z4" s="7">
        <f t="shared" si="0"/>
        <v>46289</v>
      </c>
      <c r="AA4" s="7">
        <f t="shared" si="0"/>
        <v>46290</v>
      </c>
      <c r="AB4" s="7">
        <f t="shared" si="0"/>
        <v>46291</v>
      </c>
      <c r="AC4" s="7">
        <f t="shared" si="0"/>
        <v>46292</v>
      </c>
      <c r="AD4" s="7">
        <f t="shared" si="0"/>
        <v>46293</v>
      </c>
      <c r="AE4" s="7">
        <f t="shared" si="0"/>
        <v>46294</v>
      </c>
      <c r="AF4" s="7">
        <f t="shared" si="0"/>
        <v>46295</v>
      </c>
      <c r="AG4" s="8" t="str">
        <f t="shared" si="0"/>
        <v/>
      </c>
    </row>
    <row r="5" spans="2:33" ht="15.75" thickBot="1" x14ac:dyDescent="0.3">
      <c r="B5" s="36"/>
      <c r="C5" s="9">
        <f>IF(DAY(DATE(Year,$B$1,1))=1, DATE(Year,$B$1,1), "")</f>
        <v>46266</v>
      </c>
      <c r="D5" s="9">
        <f>IF(DAY(DATE(Year,$B$1,2))=2, DATE(Year,$B$1,2), "")</f>
        <v>46267</v>
      </c>
      <c r="E5" s="9">
        <f>IF(DAY(DATE(Year,$B$1,3))=3, DATE(Year,$B$1,3), "")</f>
        <v>46268</v>
      </c>
      <c r="F5" s="9">
        <f>IF(DAY(DATE(Year,$B$1,4))=4, DATE(Year,$B$1,4), "")</f>
        <v>46269</v>
      </c>
      <c r="G5" s="9">
        <f>IF(DAY(DATE(Year,$B$1,5))=5, DATE(Year,$B$1,5), "")</f>
        <v>46270</v>
      </c>
      <c r="H5" s="9">
        <f>IF(DAY(DATE(Year,$B$1,6))=6, DATE(Year,$B$1,6), "")</f>
        <v>46271</v>
      </c>
      <c r="I5" s="9">
        <f>IF(DAY(DATE(Year,$B$1,7))=7, DATE(Year,$B$1,7), "")</f>
        <v>46272</v>
      </c>
      <c r="J5" s="9">
        <f>IF(DAY(DATE(Year,$B$1,8))=8, DATE(Year,$B$1,8), "")</f>
        <v>46273</v>
      </c>
      <c r="K5" s="9">
        <f>IF(DAY(DATE(Year,$B$1,9))=9, DATE(Year,$B$1,9), "")</f>
        <v>46274</v>
      </c>
      <c r="L5" s="9">
        <f>IF(DAY(DATE(Year,$B$1,10))=10, DATE(Year,$B$1,10), "")</f>
        <v>46275</v>
      </c>
      <c r="M5" s="9">
        <f>IF(DAY(DATE(Year,$B$1,11))=11, DATE(Year,$B$1,11), "")</f>
        <v>46276</v>
      </c>
      <c r="N5" s="9">
        <f>IF(DAY(DATE(Year,$B$1,12))=12, DATE(Year,$B$1,12), "")</f>
        <v>46277</v>
      </c>
      <c r="O5" s="9">
        <f>IF(DAY(DATE(Year,$B$1,13))=13, DATE(Year,$B$1,13), "")</f>
        <v>46278</v>
      </c>
      <c r="P5" s="9">
        <f>IF(DAY(DATE(Year,$B$1,14))=14, DATE(Year,$B$1,14), "")</f>
        <v>46279</v>
      </c>
      <c r="Q5" s="9">
        <f>IF(DAY(DATE(Year,$B$1,15))=15, DATE(Year,$B$1,15), "")</f>
        <v>46280</v>
      </c>
      <c r="R5" s="9">
        <f>IF(DAY(DATE(Year,$B$1,16))=16, DATE(Year,$B$1,16), "")</f>
        <v>46281</v>
      </c>
      <c r="S5" s="9">
        <f>IF(DAY(DATE(Year,$B$1,17))=17, DATE(Year,$B$1,17), "")</f>
        <v>46282</v>
      </c>
      <c r="T5" s="9">
        <f>IF(DAY(DATE(Year,$B$1,18))=18, DATE(Year,$B$1,18), "")</f>
        <v>46283</v>
      </c>
      <c r="U5" s="9">
        <f>IF(DAY(DATE(Year,$B$1,19))=19, DATE(Year,$B$1,19), "")</f>
        <v>46284</v>
      </c>
      <c r="V5" s="9">
        <f>IF(DAY(DATE(Year,$B$1,20))=20, DATE(Year,$B$1,20), "")</f>
        <v>46285</v>
      </c>
      <c r="W5" s="9">
        <f>IF(DAY(DATE(Year,$B$1,21))=21, DATE(Year,$B$1,21), "")</f>
        <v>46286</v>
      </c>
      <c r="X5" s="9">
        <f>IF(DAY(DATE(Year,$B$1,22))=22, DATE(Year,$B$1,22), "")</f>
        <v>46287</v>
      </c>
      <c r="Y5" s="9">
        <f>IF(DAY(DATE(Year,$B$1,23))=23, DATE(Year,$B$1,23), "")</f>
        <v>46288</v>
      </c>
      <c r="Z5" s="9">
        <f>IF(DAY(DATE(Year,$B$1,24))=24, DATE(Year,$B$1,24), "")</f>
        <v>46289</v>
      </c>
      <c r="AA5" s="9">
        <f>IF(DAY(DATE(Year,$B$1,25))=25, DATE(Year,$B$1,25), "")</f>
        <v>46290</v>
      </c>
      <c r="AB5" s="9">
        <f>IF(DAY(DATE(Year,$B$1,26))=26, DATE(Year,$B$1,26), "")</f>
        <v>46291</v>
      </c>
      <c r="AC5" s="9">
        <f>IF(DAY(DATE(Year,$B$1,27))=27, DATE(Year,$B$1,27), "")</f>
        <v>46292</v>
      </c>
      <c r="AD5" s="9">
        <f>IF(DAY(DATE(Year,$B$1,28))=28, DATE(Year,$B$1,28), "")</f>
        <v>46293</v>
      </c>
      <c r="AE5" s="9">
        <f>IF(DAY(DATE(Year,$B$1,29))=29, DATE(Year,$B$1,29), "")</f>
        <v>46294</v>
      </c>
      <c r="AF5" s="9">
        <f>IF(DAY(DATE(Year,$B$1,30))=30, DATE(Year,$B$1,30), "")</f>
        <v>46295</v>
      </c>
      <c r="AG5" s="10" t="str">
        <f>IF(DAY(DATE(Year,$B$1,31))=31, DATE(Year,$B$1,31), "")</f>
        <v/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sqtVfk0SMzeZYXVFp4mhf/9pOK+Y0Bx/46V5Lp5uPZNcKIGm9j1jifvn+sv+isE3XEBRr+2Cs9VtmL5DZ+bKzw==" saltValue="LvEGv2XIU9iyDFdRswMHyw==" spinCount="100000" sheet="1" objects="1" scenarios="1"/>
  <mergeCells count="1">
    <mergeCell ref="B4:B5"/>
  </mergeCells>
  <conditionalFormatting sqref="C4:AG5">
    <cfRule type="expression" dxfId="11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10" priority="1" operator="equal">
      <formula>"O"</formula>
    </cfRule>
    <cfRule type="cellIs" dxfId="9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943ED2-E476-4FCF-8AD5-48D783D3B799}">
          <x14:formula1>
            <xm:f>Data!$B$3:$B$4</xm:f>
          </x14:formula1>
          <xm:sqref>C6:AG10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30E7-1F50-4657-AE5B-FE9EEC426939}">
  <sheetPr codeName="Sheet12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10</v>
      </c>
    </row>
    <row r="2" spans="2:33" s="19" customFormat="1" ht="26.25" x14ac:dyDescent="0.25">
      <c r="B2" s="34">
        <f>DATE(Year,B1,1)</f>
        <v>46296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46296</v>
      </c>
      <c r="D4" s="7">
        <f t="shared" ref="D4:AG4" si="0">D5</f>
        <v>46297</v>
      </c>
      <c r="E4" s="7">
        <f t="shared" si="0"/>
        <v>46298</v>
      </c>
      <c r="F4" s="7">
        <f t="shared" si="0"/>
        <v>46299</v>
      </c>
      <c r="G4" s="7">
        <f t="shared" si="0"/>
        <v>46300</v>
      </c>
      <c r="H4" s="7">
        <f t="shared" si="0"/>
        <v>46301</v>
      </c>
      <c r="I4" s="7">
        <f t="shared" si="0"/>
        <v>46302</v>
      </c>
      <c r="J4" s="7">
        <f t="shared" si="0"/>
        <v>46303</v>
      </c>
      <c r="K4" s="7">
        <f t="shared" si="0"/>
        <v>46304</v>
      </c>
      <c r="L4" s="7">
        <f t="shared" si="0"/>
        <v>46305</v>
      </c>
      <c r="M4" s="7">
        <f t="shared" si="0"/>
        <v>46306</v>
      </c>
      <c r="N4" s="7">
        <f t="shared" si="0"/>
        <v>46307</v>
      </c>
      <c r="O4" s="7">
        <f t="shared" si="0"/>
        <v>46308</v>
      </c>
      <c r="P4" s="7">
        <f t="shared" si="0"/>
        <v>46309</v>
      </c>
      <c r="Q4" s="7">
        <f t="shared" si="0"/>
        <v>46310</v>
      </c>
      <c r="R4" s="7">
        <f t="shared" si="0"/>
        <v>46311</v>
      </c>
      <c r="S4" s="7">
        <f t="shared" si="0"/>
        <v>46312</v>
      </c>
      <c r="T4" s="7">
        <f t="shared" si="0"/>
        <v>46313</v>
      </c>
      <c r="U4" s="7">
        <f t="shared" si="0"/>
        <v>46314</v>
      </c>
      <c r="V4" s="7">
        <f t="shared" si="0"/>
        <v>46315</v>
      </c>
      <c r="W4" s="7">
        <f t="shared" si="0"/>
        <v>46316</v>
      </c>
      <c r="X4" s="7">
        <f t="shared" si="0"/>
        <v>46317</v>
      </c>
      <c r="Y4" s="7">
        <f t="shared" si="0"/>
        <v>46318</v>
      </c>
      <c r="Z4" s="7">
        <f t="shared" si="0"/>
        <v>46319</v>
      </c>
      <c r="AA4" s="7">
        <f t="shared" si="0"/>
        <v>46320</v>
      </c>
      <c r="AB4" s="7">
        <f t="shared" si="0"/>
        <v>46321</v>
      </c>
      <c r="AC4" s="7">
        <f t="shared" si="0"/>
        <v>46322</v>
      </c>
      <c r="AD4" s="7">
        <f t="shared" si="0"/>
        <v>46323</v>
      </c>
      <c r="AE4" s="7">
        <f t="shared" si="0"/>
        <v>46324</v>
      </c>
      <c r="AF4" s="7">
        <f t="shared" si="0"/>
        <v>46325</v>
      </c>
      <c r="AG4" s="8">
        <f t="shared" si="0"/>
        <v>46326</v>
      </c>
    </row>
    <row r="5" spans="2:33" ht="15.75" thickBot="1" x14ac:dyDescent="0.3">
      <c r="B5" s="36"/>
      <c r="C5" s="9">
        <f>IF(DAY(DATE(Year,$B$1,1))=1, DATE(Year,$B$1,1), "")</f>
        <v>46296</v>
      </c>
      <c r="D5" s="9">
        <f>IF(DAY(DATE(Year,$B$1,2))=2, DATE(Year,$B$1,2), "")</f>
        <v>46297</v>
      </c>
      <c r="E5" s="9">
        <f>IF(DAY(DATE(Year,$B$1,3))=3, DATE(Year,$B$1,3), "")</f>
        <v>46298</v>
      </c>
      <c r="F5" s="9">
        <f>IF(DAY(DATE(Year,$B$1,4))=4, DATE(Year,$B$1,4), "")</f>
        <v>46299</v>
      </c>
      <c r="G5" s="9">
        <f>IF(DAY(DATE(Year,$B$1,5))=5, DATE(Year,$B$1,5), "")</f>
        <v>46300</v>
      </c>
      <c r="H5" s="9">
        <f>IF(DAY(DATE(Year,$B$1,6))=6, DATE(Year,$B$1,6), "")</f>
        <v>46301</v>
      </c>
      <c r="I5" s="9">
        <f>IF(DAY(DATE(Year,$B$1,7))=7, DATE(Year,$B$1,7), "")</f>
        <v>46302</v>
      </c>
      <c r="J5" s="9">
        <f>IF(DAY(DATE(Year,$B$1,8))=8, DATE(Year,$B$1,8), "")</f>
        <v>46303</v>
      </c>
      <c r="K5" s="9">
        <f>IF(DAY(DATE(Year,$B$1,9))=9, DATE(Year,$B$1,9), "")</f>
        <v>46304</v>
      </c>
      <c r="L5" s="9">
        <f>IF(DAY(DATE(Year,$B$1,10))=10, DATE(Year,$B$1,10), "")</f>
        <v>46305</v>
      </c>
      <c r="M5" s="9">
        <f>IF(DAY(DATE(Year,$B$1,11))=11, DATE(Year,$B$1,11), "")</f>
        <v>46306</v>
      </c>
      <c r="N5" s="9">
        <f>IF(DAY(DATE(Year,$B$1,12))=12, DATE(Year,$B$1,12), "")</f>
        <v>46307</v>
      </c>
      <c r="O5" s="9">
        <f>IF(DAY(DATE(Year,$B$1,13))=13, DATE(Year,$B$1,13), "")</f>
        <v>46308</v>
      </c>
      <c r="P5" s="9">
        <f>IF(DAY(DATE(Year,$B$1,14))=14, DATE(Year,$B$1,14), "")</f>
        <v>46309</v>
      </c>
      <c r="Q5" s="9">
        <f>IF(DAY(DATE(Year,$B$1,15))=15, DATE(Year,$B$1,15), "")</f>
        <v>46310</v>
      </c>
      <c r="R5" s="9">
        <f>IF(DAY(DATE(Year,$B$1,16))=16, DATE(Year,$B$1,16), "")</f>
        <v>46311</v>
      </c>
      <c r="S5" s="9">
        <f>IF(DAY(DATE(Year,$B$1,17))=17, DATE(Year,$B$1,17), "")</f>
        <v>46312</v>
      </c>
      <c r="T5" s="9">
        <f>IF(DAY(DATE(Year,$B$1,18))=18, DATE(Year,$B$1,18), "")</f>
        <v>46313</v>
      </c>
      <c r="U5" s="9">
        <f>IF(DAY(DATE(Year,$B$1,19))=19, DATE(Year,$B$1,19), "")</f>
        <v>46314</v>
      </c>
      <c r="V5" s="9">
        <f>IF(DAY(DATE(Year,$B$1,20))=20, DATE(Year,$B$1,20), "")</f>
        <v>46315</v>
      </c>
      <c r="W5" s="9">
        <f>IF(DAY(DATE(Year,$B$1,21))=21, DATE(Year,$B$1,21), "")</f>
        <v>46316</v>
      </c>
      <c r="X5" s="9">
        <f>IF(DAY(DATE(Year,$B$1,22))=22, DATE(Year,$B$1,22), "")</f>
        <v>46317</v>
      </c>
      <c r="Y5" s="9">
        <f>IF(DAY(DATE(Year,$B$1,23))=23, DATE(Year,$B$1,23), "")</f>
        <v>46318</v>
      </c>
      <c r="Z5" s="9">
        <f>IF(DAY(DATE(Year,$B$1,24))=24, DATE(Year,$B$1,24), "")</f>
        <v>46319</v>
      </c>
      <c r="AA5" s="9">
        <f>IF(DAY(DATE(Year,$B$1,25))=25, DATE(Year,$B$1,25), "")</f>
        <v>46320</v>
      </c>
      <c r="AB5" s="9">
        <f>IF(DAY(DATE(Year,$B$1,26))=26, DATE(Year,$B$1,26), "")</f>
        <v>46321</v>
      </c>
      <c r="AC5" s="9">
        <f>IF(DAY(DATE(Year,$B$1,27))=27, DATE(Year,$B$1,27), "")</f>
        <v>46322</v>
      </c>
      <c r="AD5" s="9">
        <f>IF(DAY(DATE(Year,$B$1,28))=28, DATE(Year,$B$1,28), "")</f>
        <v>46323</v>
      </c>
      <c r="AE5" s="9">
        <f>IF(DAY(DATE(Year,$B$1,29))=29, DATE(Year,$B$1,29), "")</f>
        <v>46324</v>
      </c>
      <c r="AF5" s="9">
        <f>IF(DAY(DATE(Year,$B$1,30))=30, DATE(Year,$B$1,30), "")</f>
        <v>46325</v>
      </c>
      <c r="AG5" s="10">
        <f>IF(DAY(DATE(Year,$B$1,31))=31, DATE(Year,$B$1,31), "")</f>
        <v>46326</v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xlhS1yJWzPPPN4sJSbF+8qd8EgXlB3O4fSvg7y5sXHr9bcGYOtdm+1RDLV7s8AhsHpXKFMDffqDVAMWz++wu2Q==" saltValue="k2dBNIO0bIjo6R1rTiX34w==" spinCount="100000" sheet="1" objects="1" scenarios="1"/>
  <mergeCells count="1">
    <mergeCell ref="B4:B5"/>
  </mergeCells>
  <conditionalFormatting sqref="C4:AG5">
    <cfRule type="expression" dxfId="8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7" priority="1" operator="equal">
      <formula>"O"</formula>
    </cfRule>
    <cfRule type="cellIs" dxfId="6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3FC2BF-3ADC-41DD-90B2-8FE186A0F7B1}">
          <x14:formula1>
            <xm:f>Data!$B$3:$B$4</xm:f>
          </x14:formula1>
          <xm:sqref>C6:AG10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E53B-A2B4-4B72-A00D-9F4DD85BC3D9}">
  <sheetPr codeName="Sheet13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11</v>
      </c>
    </row>
    <row r="2" spans="2:33" s="19" customFormat="1" ht="26.25" x14ac:dyDescent="0.25">
      <c r="B2" s="34">
        <f>DATE(Year,B1,1)</f>
        <v>46327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46327</v>
      </c>
      <c r="D4" s="7">
        <f t="shared" ref="D4:AG4" si="0">D5</f>
        <v>46328</v>
      </c>
      <c r="E4" s="7">
        <f t="shared" si="0"/>
        <v>46329</v>
      </c>
      <c r="F4" s="7">
        <f t="shared" si="0"/>
        <v>46330</v>
      </c>
      <c r="G4" s="7">
        <f t="shared" si="0"/>
        <v>46331</v>
      </c>
      <c r="H4" s="7">
        <f t="shared" si="0"/>
        <v>46332</v>
      </c>
      <c r="I4" s="7">
        <f t="shared" si="0"/>
        <v>46333</v>
      </c>
      <c r="J4" s="7">
        <f t="shared" si="0"/>
        <v>46334</v>
      </c>
      <c r="K4" s="7">
        <f t="shared" si="0"/>
        <v>46335</v>
      </c>
      <c r="L4" s="7">
        <f t="shared" si="0"/>
        <v>46336</v>
      </c>
      <c r="M4" s="7">
        <f t="shared" si="0"/>
        <v>46337</v>
      </c>
      <c r="N4" s="7">
        <f t="shared" si="0"/>
        <v>46338</v>
      </c>
      <c r="O4" s="7">
        <f t="shared" si="0"/>
        <v>46339</v>
      </c>
      <c r="P4" s="7">
        <f t="shared" si="0"/>
        <v>46340</v>
      </c>
      <c r="Q4" s="7">
        <f t="shared" si="0"/>
        <v>46341</v>
      </c>
      <c r="R4" s="7">
        <f t="shared" si="0"/>
        <v>46342</v>
      </c>
      <c r="S4" s="7">
        <f t="shared" si="0"/>
        <v>46343</v>
      </c>
      <c r="T4" s="7">
        <f t="shared" si="0"/>
        <v>46344</v>
      </c>
      <c r="U4" s="7">
        <f t="shared" si="0"/>
        <v>46345</v>
      </c>
      <c r="V4" s="7">
        <f t="shared" si="0"/>
        <v>46346</v>
      </c>
      <c r="W4" s="7">
        <f t="shared" si="0"/>
        <v>46347</v>
      </c>
      <c r="X4" s="7">
        <f t="shared" si="0"/>
        <v>46348</v>
      </c>
      <c r="Y4" s="7">
        <f t="shared" si="0"/>
        <v>46349</v>
      </c>
      <c r="Z4" s="7">
        <f t="shared" si="0"/>
        <v>46350</v>
      </c>
      <c r="AA4" s="7">
        <f t="shared" si="0"/>
        <v>46351</v>
      </c>
      <c r="AB4" s="7">
        <f t="shared" si="0"/>
        <v>46352</v>
      </c>
      <c r="AC4" s="7">
        <f t="shared" si="0"/>
        <v>46353</v>
      </c>
      <c r="AD4" s="7">
        <f t="shared" si="0"/>
        <v>46354</v>
      </c>
      <c r="AE4" s="7">
        <f t="shared" si="0"/>
        <v>46355</v>
      </c>
      <c r="AF4" s="7">
        <f t="shared" si="0"/>
        <v>46356</v>
      </c>
      <c r="AG4" s="8" t="str">
        <f t="shared" si="0"/>
        <v/>
      </c>
    </row>
    <row r="5" spans="2:33" ht="15.75" thickBot="1" x14ac:dyDescent="0.3">
      <c r="B5" s="36"/>
      <c r="C5" s="9">
        <f>IF(DAY(DATE(Year,$B$1,1))=1, DATE(Year,$B$1,1), "")</f>
        <v>46327</v>
      </c>
      <c r="D5" s="9">
        <f>IF(DAY(DATE(Year,$B$1,2))=2, DATE(Year,$B$1,2), "")</f>
        <v>46328</v>
      </c>
      <c r="E5" s="9">
        <f>IF(DAY(DATE(Year,$B$1,3))=3, DATE(Year,$B$1,3), "")</f>
        <v>46329</v>
      </c>
      <c r="F5" s="9">
        <f>IF(DAY(DATE(Year,$B$1,4))=4, DATE(Year,$B$1,4), "")</f>
        <v>46330</v>
      </c>
      <c r="G5" s="9">
        <f>IF(DAY(DATE(Year,$B$1,5))=5, DATE(Year,$B$1,5), "")</f>
        <v>46331</v>
      </c>
      <c r="H5" s="9">
        <f>IF(DAY(DATE(Year,$B$1,6))=6, DATE(Year,$B$1,6), "")</f>
        <v>46332</v>
      </c>
      <c r="I5" s="9">
        <f>IF(DAY(DATE(Year,$B$1,7))=7, DATE(Year,$B$1,7), "")</f>
        <v>46333</v>
      </c>
      <c r="J5" s="9">
        <f>IF(DAY(DATE(Year,$B$1,8))=8, DATE(Year,$B$1,8), "")</f>
        <v>46334</v>
      </c>
      <c r="K5" s="9">
        <f>IF(DAY(DATE(Year,$B$1,9))=9, DATE(Year,$B$1,9), "")</f>
        <v>46335</v>
      </c>
      <c r="L5" s="9">
        <f>IF(DAY(DATE(Year,$B$1,10))=10, DATE(Year,$B$1,10), "")</f>
        <v>46336</v>
      </c>
      <c r="M5" s="9">
        <f>IF(DAY(DATE(Year,$B$1,11))=11, DATE(Year,$B$1,11), "")</f>
        <v>46337</v>
      </c>
      <c r="N5" s="9">
        <f>IF(DAY(DATE(Year,$B$1,12))=12, DATE(Year,$B$1,12), "")</f>
        <v>46338</v>
      </c>
      <c r="O5" s="9">
        <f>IF(DAY(DATE(Year,$B$1,13))=13, DATE(Year,$B$1,13), "")</f>
        <v>46339</v>
      </c>
      <c r="P5" s="9">
        <f>IF(DAY(DATE(Year,$B$1,14))=14, DATE(Year,$B$1,14), "")</f>
        <v>46340</v>
      </c>
      <c r="Q5" s="9">
        <f>IF(DAY(DATE(Year,$B$1,15))=15, DATE(Year,$B$1,15), "")</f>
        <v>46341</v>
      </c>
      <c r="R5" s="9">
        <f>IF(DAY(DATE(Year,$B$1,16))=16, DATE(Year,$B$1,16), "")</f>
        <v>46342</v>
      </c>
      <c r="S5" s="9">
        <f>IF(DAY(DATE(Year,$B$1,17))=17, DATE(Year,$B$1,17), "")</f>
        <v>46343</v>
      </c>
      <c r="T5" s="9">
        <f>IF(DAY(DATE(Year,$B$1,18))=18, DATE(Year,$B$1,18), "")</f>
        <v>46344</v>
      </c>
      <c r="U5" s="9">
        <f>IF(DAY(DATE(Year,$B$1,19))=19, DATE(Year,$B$1,19), "")</f>
        <v>46345</v>
      </c>
      <c r="V5" s="9">
        <f>IF(DAY(DATE(Year,$B$1,20))=20, DATE(Year,$B$1,20), "")</f>
        <v>46346</v>
      </c>
      <c r="W5" s="9">
        <f>IF(DAY(DATE(Year,$B$1,21))=21, DATE(Year,$B$1,21), "")</f>
        <v>46347</v>
      </c>
      <c r="X5" s="9">
        <f>IF(DAY(DATE(Year,$B$1,22))=22, DATE(Year,$B$1,22), "")</f>
        <v>46348</v>
      </c>
      <c r="Y5" s="9">
        <f>IF(DAY(DATE(Year,$B$1,23))=23, DATE(Year,$B$1,23), "")</f>
        <v>46349</v>
      </c>
      <c r="Z5" s="9">
        <f>IF(DAY(DATE(Year,$B$1,24))=24, DATE(Year,$B$1,24), "")</f>
        <v>46350</v>
      </c>
      <c r="AA5" s="9">
        <f>IF(DAY(DATE(Year,$B$1,25))=25, DATE(Year,$B$1,25), "")</f>
        <v>46351</v>
      </c>
      <c r="AB5" s="9">
        <f>IF(DAY(DATE(Year,$B$1,26))=26, DATE(Year,$B$1,26), "")</f>
        <v>46352</v>
      </c>
      <c r="AC5" s="9">
        <f>IF(DAY(DATE(Year,$B$1,27))=27, DATE(Year,$B$1,27), "")</f>
        <v>46353</v>
      </c>
      <c r="AD5" s="9">
        <f>IF(DAY(DATE(Year,$B$1,28))=28, DATE(Year,$B$1,28), "")</f>
        <v>46354</v>
      </c>
      <c r="AE5" s="9">
        <f>IF(DAY(DATE(Year,$B$1,29))=29, DATE(Year,$B$1,29), "")</f>
        <v>46355</v>
      </c>
      <c r="AF5" s="9">
        <f>IF(DAY(DATE(Year,$B$1,30))=30, DATE(Year,$B$1,30), "")</f>
        <v>46356</v>
      </c>
      <c r="AG5" s="10" t="str">
        <f>IF(DAY(DATE(Year,$B$1,31))=31, DATE(Year,$B$1,31), "")</f>
        <v/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+iL/Dq78RTyf+Q+BshMfnYYqRJ3rFx/Fhblh7NmGsluOMe+v9qrrLL2QjgkJsySjZG+iBDIV6gwiRivgoS+wGg==" saltValue="hYKZahlUFj3LiH9MOh0qhg==" spinCount="100000" sheet="1" objects="1" scenarios="1"/>
  <mergeCells count="1">
    <mergeCell ref="B4:B5"/>
  </mergeCells>
  <conditionalFormatting sqref="C4:AG5">
    <cfRule type="expression" dxfId="5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4" priority="1" operator="equal">
      <formula>"O"</formula>
    </cfRule>
    <cfRule type="cellIs" dxfId="3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AACEB7-2CFB-4C8F-8EBA-9F81B4A0B6F3}">
          <x14:formula1>
            <xm:f>Data!$B$3:$B$4</xm:f>
          </x14:formula1>
          <xm:sqref>C6:AG10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1B37-B077-43E8-846C-1EF5AAA4B57E}">
  <sheetPr codeName="Sheet14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12</v>
      </c>
    </row>
    <row r="2" spans="2:33" s="19" customFormat="1" ht="26.25" x14ac:dyDescent="0.25">
      <c r="B2" s="34">
        <f>DATE(Year,B1,1)</f>
        <v>46357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46357</v>
      </c>
      <c r="D4" s="7">
        <f t="shared" ref="D4:AG4" si="0">D5</f>
        <v>46358</v>
      </c>
      <c r="E4" s="7">
        <f t="shared" si="0"/>
        <v>46359</v>
      </c>
      <c r="F4" s="7">
        <f t="shared" si="0"/>
        <v>46360</v>
      </c>
      <c r="G4" s="7">
        <f t="shared" si="0"/>
        <v>46361</v>
      </c>
      <c r="H4" s="7">
        <f t="shared" si="0"/>
        <v>46362</v>
      </c>
      <c r="I4" s="7">
        <f t="shared" si="0"/>
        <v>46363</v>
      </c>
      <c r="J4" s="7">
        <f t="shared" si="0"/>
        <v>46364</v>
      </c>
      <c r="K4" s="7">
        <f t="shared" si="0"/>
        <v>46365</v>
      </c>
      <c r="L4" s="7">
        <f t="shared" si="0"/>
        <v>46366</v>
      </c>
      <c r="M4" s="7">
        <f t="shared" si="0"/>
        <v>46367</v>
      </c>
      <c r="N4" s="7">
        <f t="shared" si="0"/>
        <v>46368</v>
      </c>
      <c r="O4" s="7">
        <f t="shared" si="0"/>
        <v>46369</v>
      </c>
      <c r="P4" s="7">
        <f t="shared" si="0"/>
        <v>46370</v>
      </c>
      <c r="Q4" s="7">
        <f t="shared" si="0"/>
        <v>46371</v>
      </c>
      <c r="R4" s="7">
        <f t="shared" si="0"/>
        <v>46372</v>
      </c>
      <c r="S4" s="7">
        <f t="shared" si="0"/>
        <v>46373</v>
      </c>
      <c r="T4" s="7">
        <f t="shared" si="0"/>
        <v>46374</v>
      </c>
      <c r="U4" s="7">
        <f t="shared" si="0"/>
        <v>46375</v>
      </c>
      <c r="V4" s="7">
        <f t="shared" si="0"/>
        <v>46376</v>
      </c>
      <c r="W4" s="7">
        <f t="shared" si="0"/>
        <v>46377</v>
      </c>
      <c r="X4" s="7">
        <f t="shared" si="0"/>
        <v>46378</v>
      </c>
      <c r="Y4" s="7">
        <f t="shared" si="0"/>
        <v>46379</v>
      </c>
      <c r="Z4" s="7">
        <f t="shared" si="0"/>
        <v>46380</v>
      </c>
      <c r="AA4" s="7">
        <f t="shared" si="0"/>
        <v>46381</v>
      </c>
      <c r="AB4" s="7">
        <f t="shared" si="0"/>
        <v>46382</v>
      </c>
      <c r="AC4" s="7">
        <f t="shared" si="0"/>
        <v>46383</v>
      </c>
      <c r="AD4" s="7">
        <f t="shared" si="0"/>
        <v>46384</v>
      </c>
      <c r="AE4" s="7">
        <f t="shared" si="0"/>
        <v>46385</v>
      </c>
      <c r="AF4" s="7">
        <f t="shared" si="0"/>
        <v>46386</v>
      </c>
      <c r="AG4" s="8">
        <f t="shared" si="0"/>
        <v>46387</v>
      </c>
    </row>
    <row r="5" spans="2:33" ht="15.75" thickBot="1" x14ac:dyDescent="0.3">
      <c r="B5" s="36"/>
      <c r="C5" s="9">
        <f>IF(DAY(DATE(Year,$B$1,1))=1, DATE(Year,$B$1,1), "")</f>
        <v>46357</v>
      </c>
      <c r="D5" s="9">
        <f>IF(DAY(DATE(Year,$B$1,2))=2, DATE(Year,$B$1,2), "")</f>
        <v>46358</v>
      </c>
      <c r="E5" s="9">
        <f>IF(DAY(DATE(Year,$B$1,3))=3, DATE(Year,$B$1,3), "")</f>
        <v>46359</v>
      </c>
      <c r="F5" s="9">
        <f>IF(DAY(DATE(Year,$B$1,4))=4, DATE(Year,$B$1,4), "")</f>
        <v>46360</v>
      </c>
      <c r="G5" s="9">
        <f>IF(DAY(DATE(Year,$B$1,5))=5, DATE(Year,$B$1,5), "")</f>
        <v>46361</v>
      </c>
      <c r="H5" s="9">
        <f>IF(DAY(DATE(Year,$B$1,6))=6, DATE(Year,$B$1,6), "")</f>
        <v>46362</v>
      </c>
      <c r="I5" s="9">
        <f>IF(DAY(DATE(Year,$B$1,7))=7, DATE(Year,$B$1,7), "")</f>
        <v>46363</v>
      </c>
      <c r="J5" s="9">
        <f>IF(DAY(DATE(Year,$B$1,8))=8, DATE(Year,$B$1,8), "")</f>
        <v>46364</v>
      </c>
      <c r="K5" s="9">
        <f>IF(DAY(DATE(Year,$B$1,9))=9, DATE(Year,$B$1,9), "")</f>
        <v>46365</v>
      </c>
      <c r="L5" s="9">
        <f>IF(DAY(DATE(Year,$B$1,10))=10, DATE(Year,$B$1,10), "")</f>
        <v>46366</v>
      </c>
      <c r="M5" s="9">
        <f>IF(DAY(DATE(Year,$B$1,11))=11, DATE(Year,$B$1,11), "")</f>
        <v>46367</v>
      </c>
      <c r="N5" s="9">
        <f>IF(DAY(DATE(Year,$B$1,12))=12, DATE(Year,$B$1,12), "")</f>
        <v>46368</v>
      </c>
      <c r="O5" s="9">
        <f>IF(DAY(DATE(Year,$B$1,13))=13, DATE(Year,$B$1,13), "")</f>
        <v>46369</v>
      </c>
      <c r="P5" s="9">
        <f>IF(DAY(DATE(Year,$B$1,14))=14, DATE(Year,$B$1,14), "")</f>
        <v>46370</v>
      </c>
      <c r="Q5" s="9">
        <f>IF(DAY(DATE(Year,$B$1,15))=15, DATE(Year,$B$1,15), "")</f>
        <v>46371</v>
      </c>
      <c r="R5" s="9">
        <f>IF(DAY(DATE(Year,$B$1,16))=16, DATE(Year,$B$1,16), "")</f>
        <v>46372</v>
      </c>
      <c r="S5" s="9">
        <f>IF(DAY(DATE(Year,$B$1,17))=17, DATE(Year,$B$1,17), "")</f>
        <v>46373</v>
      </c>
      <c r="T5" s="9">
        <f>IF(DAY(DATE(Year,$B$1,18))=18, DATE(Year,$B$1,18), "")</f>
        <v>46374</v>
      </c>
      <c r="U5" s="9">
        <f>IF(DAY(DATE(Year,$B$1,19))=19, DATE(Year,$B$1,19), "")</f>
        <v>46375</v>
      </c>
      <c r="V5" s="9">
        <f>IF(DAY(DATE(Year,$B$1,20))=20, DATE(Year,$B$1,20), "")</f>
        <v>46376</v>
      </c>
      <c r="W5" s="9">
        <f>IF(DAY(DATE(Year,$B$1,21))=21, DATE(Year,$B$1,21), "")</f>
        <v>46377</v>
      </c>
      <c r="X5" s="9">
        <f>IF(DAY(DATE(Year,$B$1,22))=22, DATE(Year,$B$1,22), "")</f>
        <v>46378</v>
      </c>
      <c r="Y5" s="9">
        <f>IF(DAY(DATE(Year,$B$1,23))=23, DATE(Year,$B$1,23), "")</f>
        <v>46379</v>
      </c>
      <c r="Z5" s="9">
        <f>IF(DAY(DATE(Year,$B$1,24))=24, DATE(Year,$B$1,24), "")</f>
        <v>46380</v>
      </c>
      <c r="AA5" s="9">
        <f>IF(DAY(DATE(Year,$B$1,25))=25, DATE(Year,$B$1,25), "")</f>
        <v>46381</v>
      </c>
      <c r="AB5" s="9">
        <f>IF(DAY(DATE(Year,$B$1,26))=26, DATE(Year,$B$1,26), "")</f>
        <v>46382</v>
      </c>
      <c r="AC5" s="9">
        <f>IF(DAY(DATE(Year,$B$1,27))=27, DATE(Year,$B$1,27), "")</f>
        <v>46383</v>
      </c>
      <c r="AD5" s="9">
        <f>IF(DAY(DATE(Year,$B$1,28))=28, DATE(Year,$B$1,28), "")</f>
        <v>46384</v>
      </c>
      <c r="AE5" s="9">
        <f>IF(DAY(DATE(Year,$B$1,29))=29, DATE(Year,$B$1,29), "")</f>
        <v>46385</v>
      </c>
      <c r="AF5" s="9">
        <f>IF(DAY(DATE(Year,$B$1,30))=30, DATE(Year,$B$1,30), "")</f>
        <v>46386</v>
      </c>
      <c r="AG5" s="10">
        <f>IF(DAY(DATE(Year,$B$1,31))=31, DATE(Year,$B$1,31), "")</f>
        <v>46387</v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mh9m8HxSC0B063gPuZwK8lB/FUH5Gpxg5awZayGGbd3YdGISIdpKQxeGleQDYIp51no4y8fmgOEfJNCkDJwE2g==" saltValue="yacBlsSykuBST9k3L3K0Fg==" spinCount="100000" sheet="1" objects="1" scenarios="1"/>
  <mergeCells count="1">
    <mergeCell ref="B4:B5"/>
  </mergeCells>
  <conditionalFormatting sqref="C4:AG5">
    <cfRule type="expression" dxfId="2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1" priority="1" operator="equal">
      <formula>"O"</formula>
    </cfRule>
    <cfRule type="cellIs" dxfId="0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CE8CDA-7790-4CF3-8DA0-C58C9D9D6817}">
          <x14:formula1>
            <xm:f>Data!$B$3:$B$4</xm:f>
          </x14:formula1>
          <xm:sqref>C6:AG10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CC19-7DD4-4CA9-ADBA-83A5D34CB38D}">
  <sheetPr codeName="Sheet15"/>
  <dimension ref="B2:C4"/>
  <sheetViews>
    <sheetView workbookViewId="0">
      <selection activeCell="C4" sqref="C4"/>
    </sheetView>
  </sheetViews>
  <sheetFormatPr defaultRowHeight="15" x14ac:dyDescent="0.25"/>
  <cols>
    <col min="1" max="1" width="2.85546875" customWidth="1"/>
    <col min="2" max="2" width="5.7109375" style="3" customWidth="1"/>
    <col min="3" max="3" width="21" customWidth="1"/>
    <col min="5" max="5" width="11.42578125" customWidth="1"/>
  </cols>
  <sheetData>
    <row r="2" spans="2:3" x14ac:dyDescent="0.25">
      <c r="B2" s="4" t="s">
        <v>5</v>
      </c>
      <c r="C2" s="1" t="s">
        <v>10</v>
      </c>
    </row>
    <row r="3" spans="2:3" x14ac:dyDescent="0.25">
      <c r="B3" s="3" t="s">
        <v>8</v>
      </c>
      <c r="C3" t="s">
        <v>6</v>
      </c>
    </row>
    <row r="4" spans="2:3" x14ac:dyDescent="0.25">
      <c r="B4" s="3" t="s">
        <v>9</v>
      </c>
      <c r="C4" t="s">
        <v>7</v>
      </c>
    </row>
  </sheetData>
  <sheetProtection algorithmName="SHA-512" hashValue="JZnNE5LeKzetHUN3u7/mGZaSc7mTNO8hQ29TdVeDeFJNSHlp8UFwvC+vFaYk5Zq29F9WKQlwq1KNPw0zwONcyA==" saltValue="SYCq1hzl9i3GLbDAGcgYp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2FF3-5A76-4A97-8F37-7E15F9363284}">
  <sheetPr codeName="Sheet3">
    <pageSetUpPr fitToPage="1"/>
  </sheetPr>
  <dimension ref="B1:AG19"/>
  <sheetViews>
    <sheetView showGridLines="0" zoomScaleNormal="100" workbookViewId="0">
      <selection activeCell="B7" sqref="B7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1</v>
      </c>
    </row>
    <row r="2" spans="2:33" s="19" customFormat="1" ht="26.25" x14ac:dyDescent="0.25">
      <c r="B2" s="34">
        <f>DATE(Year,B1,1)</f>
        <v>46023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46023</v>
      </c>
      <c r="D4" s="7">
        <f t="shared" ref="D4:AG4" si="0">D5</f>
        <v>46024</v>
      </c>
      <c r="E4" s="7">
        <f t="shared" si="0"/>
        <v>46025</v>
      </c>
      <c r="F4" s="7">
        <f t="shared" si="0"/>
        <v>46026</v>
      </c>
      <c r="G4" s="7">
        <f t="shared" si="0"/>
        <v>46027</v>
      </c>
      <c r="H4" s="7">
        <f t="shared" si="0"/>
        <v>46028</v>
      </c>
      <c r="I4" s="7">
        <f t="shared" si="0"/>
        <v>46029</v>
      </c>
      <c r="J4" s="7">
        <f t="shared" si="0"/>
        <v>46030</v>
      </c>
      <c r="K4" s="7">
        <f t="shared" si="0"/>
        <v>46031</v>
      </c>
      <c r="L4" s="7">
        <f t="shared" si="0"/>
        <v>46032</v>
      </c>
      <c r="M4" s="7">
        <f t="shared" si="0"/>
        <v>46033</v>
      </c>
      <c r="N4" s="7">
        <f t="shared" si="0"/>
        <v>46034</v>
      </c>
      <c r="O4" s="7">
        <f t="shared" si="0"/>
        <v>46035</v>
      </c>
      <c r="P4" s="7">
        <f t="shared" si="0"/>
        <v>46036</v>
      </c>
      <c r="Q4" s="7">
        <f t="shared" si="0"/>
        <v>46037</v>
      </c>
      <c r="R4" s="7">
        <f t="shared" si="0"/>
        <v>46038</v>
      </c>
      <c r="S4" s="7">
        <f t="shared" si="0"/>
        <v>46039</v>
      </c>
      <c r="T4" s="7">
        <f t="shared" si="0"/>
        <v>46040</v>
      </c>
      <c r="U4" s="7">
        <f t="shared" si="0"/>
        <v>46041</v>
      </c>
      <c r="V4" s="7">
        <f t="shared" si="0"/>
        <v>46042</v>
      </c>
      <c r="W4" s="7">
        <f t="shared" si="0"/>
        <v>46043</v>
      </c>
      <c r="X4" s="7">
        <f t="shared" si="0"/>
        <v>46044</v>
      </c>
      <c r="Y4" s="7">
        <f t="shared" si="0"/>
        <v>46045</v>
      </c>
      <c r="Z4" s="7">
        <f t="shared" si="0"/>
        <v>46046</v>
      </c>
      <c r="AA4" s="7">
        <f t="shared" si="0"/>
        <v>46047</v>
      </c>
      <c r="AB4" s="7">
        <f t="shared" si="0"/>
        <v>46048</v>
      </c>
      <c r="AC4" s="7">
        <f t="shared" si="0"/>
        <v>46049</v>
      </c>
      <c r="AD4" s="7">
        <f t="shared" si="0"/>
        <v>46050</v>
      </c>
      <c r="AE4" s="7">
        <f t="shared" si="0"/>
        <v>46051</v>
      </c>
      <c r="AF4" s="7">
        <f t="shared" si="0"/>
        <v>46052</v>
      </c>
      <c r="AG4" s="8">
        <f t="shared" si="0"/>
        <v>46053</v>
      </c>
    </row>
    <row r="5" spans="2:33" ht="15.75" thickBot="1" x14ac:dyDescent="0.3">
      <c r="B5" s="36"/>
      <c r="C5" s="9">
        <f>IF(DAY(DATE(Year,$B$1,1))=1, DATE(Year,$B$1,1), "")</f>
        <v>46023</v>
      </c>
      <c r="D5" s="9">
        <f>IF(DAY(DATE(Year,$B$1,2))=2, DATE(Year,$B$1,2), "")</f>
        <v>46024</v>
      </c>
      <c r="E5" s="9">
        <f>IF(DAY(DATE(Year,$B$1,3))=3, DATE(Year,$B$1,3), "")</f>
        <v>46025</v>
      </c>
      <c r="F5" s="9">
        <f>IF(DAY(DATE(Year,$B$1,4))=4, DATE(Year,$B$1,4), "")</f>
        <v>46026</v>
      </c>
      <c r="G5" s="9">
        <f>IF(DAY(DATE(Year,$B$1,5))=5, DATE(Year,$B$1,5), "")</f>
        <v>46027</v>
      </c>
      <c r="H5" s="9">
        <f>IF(DAY(DATE(Year,$B$1,6))=6, DATE(Year,$B$1,6), "")</f>
        <v>46028</v>
      </c>
      <c r="I5" s="9">
        <f>IF(DAY(DATE(Year,$B$1,7))=7, DATE(Year,$B$1,7), "")</f>
        <v>46029</v>
      </c>
      <c r="J5" s="9">
        <f>IF(DAY(DATE(Year,$B$1,8))=8, DATE(Year,$B$1,8), "")</f>
        <v>46030</v>
      </c>
      <c r="K5" s="9">
        <f>IF(DAY(DATE(Year,$B$1,9))=9, DATE(Year,$B$1,9), "")</f>
        <v>46031</v>
      </c>
      <c r="L5" s="9">
        <f>IF(DAY(DATE(Year,$B$1,10))=10, DATE(Year,$B$1,10), "")</f>
        <v>46032</v>
      </c>
      <c r="M5" s="9">
        <f>IF(DAY(DATE(Year,$B$1,11))=11, DATE(Year,$B$1,11), "")</f>
        <v>46033</v>
      </c>
      <c r="N5" s="9">
        <f>IF(DAY(DATE(Year,$B$1,12))=12, DATE(Year,$B$1,12), "")</f>
        <v>46034</v>
      </c>
      <c r="O5" s="9">
        <f>IF(DAY(DATE(Year,$B$1,13))=13, DATE(Year,$B$1,13), "")</f>
        <v>46035</v>
      </c>
      <c r="P5" s="9">
        <f>IF(DAY(DATE(Year,$B$1,14))=14, DATE(Year,$B$1,14), "")</f>
        <v>46036</v>
      </c>
      <c r="Q5" s="9">
        <f>IF(DAY(DATE(Year,$B$1,15))=15, DATE(Year,$B$1,15), "")</f>
        <v>46037</v>
      </c>
      <c r="R5" s="9">
        <f>IF(DAY(DATE(Year,$B$1,16))=16, DATE(Year,$B$1,16), "")</f>
        <v>46038</v>
      </c>
      <c r="S5" s="9">
        <f>IF(DAY(DATE(Year,$B$1,17))=17, DATE(Year,$B$1,17), "")</f>
        <v>46039</v>
      </c>
      <c r="T5" s="9">
        <f>IF(DAY(DATE(Year,$B$1,18))=18, DATE(Year,$B$1,18), "")</f>
        <v>46040</v>
      </c>
      <c r="U5" s="9">
        <f>IF(DAY(DATE(Year,$B$1,19))=19, DATE(Year,$B$1,19), "")</f>
        <v>46041</v>
      </c>
      <c r="V5" s="9">
        <f>IF(DAY(DATE(Year,$B$1,20))=20, DATE(Year,$B$1,20), "")</f>
        <v>46042</v>
      </c>
      <c r="W5" s="9">
        <f>IF(DAY(DATE(Year,$B$1,21))=21, DATE(Year,$B$1,21), "")</f>
        <v>46043</v>
      </c>
      <c r="X5" s="9">
        <f>IF(DAY(DATE(Year,$B$1,22))=22, DATE(Year,$B$1,22), "")</f>
        <v>46044</v>
      </c>
      <c r="Y5" s="9">
        <f>IF(DAY(DATE(Year,$B$1,23))=23, DATE(Year,$B$1,23), "")</f>
        <v>46045</v>
      </c>
      <c r="Z5" s="9">
        <f>IF(DAY(DATE(Year,$B$1,24))=24, DATE(Year,$B$1,24), "")</f>
        <v>46046</v>
      </c>
      <c r="AA5" s="9">
        <f>IF(DAY(DATE(Year,$B$1,25))=25, DATE(Year,$B$1,25), "")</f>
        <v>46047</v>
      </c>
      <c r="AB5" s="9">
        <f>IF(DAY(DATE(Year,$B$1,26))=26, DATE(Year,$B$1,26), "")</f>
        <v>46048</v>
      </c>
      <c r="AC5" s="9">
        <f>IF(DAY(DATE(Year,$B$1,27))=27, DATE(Year,$B$1,27), "")</f>
        <v>46049</v>
      </c>
      <c r="AD5" s="9">
        <f>IF(DAY(DATE(Year,$B$1,28))=28, DATE(Year,$B$1,28), "")</f>
        <v>46050</v>
      </c>
      <c r="AE5" s="9">
        <f>IF(DAY(DATE(Year,$B$1,29))=29, DATE(Year,$B$1,29), "")</f>
        <v>46051</v>
      </c>
      <c r="AF5" s="9">
        <f>IF(DAY(DATE(Year,$B$1,30))=30, DATE(Year,$B$1,30), "")</f>
        <v>46052</v>
      </c>
      <c r="AG5" s="10">
        <f>IF(DAY(DATE(Year,$B$1,31))=31, DATE(Year,$B$1,31), "")</f>
        <v>46053</v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Q8ew/uEWlwCPCGv/4Wc1Hg9x/DcY8xpbwq6k2HX8eCai/C66TnoKQtwH0mMNggE+6GXVvmM271GFbylMrzQmxg==" saltValue="erQEHf0dj2HzEsoMMto9bA==" spinCount="100000" sheet="1" objects="1" scenarios="1"/>
  <mergeCells count="1">
    <mergeCell ref="B4:B5"/>
  </mergeCells>
  <conditionalFormatting sqref="C4:AG5">
    <cfRule type="expression" dxfId="35" priority="3">
      <formula>OR(WEEKDAY(C$5,2)=6, WEEKDAY(C$5,2)=7)</formula>
    </cfRule>
  </conditionalFormatting>
  <conditionalFormatting sqref="C12:AB12 AD12:AG12 R13:W13 B13:D14 AA13:AA14 AD13:AE14 AG13:AG14 D13:P15 S14:W14 S15:AA15 C6:AG11">
    <cfRule type="cellIs" dxfId="34" priority="1" operator="equal">
      <formula>"O"</formula>
    </cfRule>
    <cfRule type="cellIs" dxfId="33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2DCEF-5E32-4FF3-AE1F-479D3AF57F45}">
          <x14:formula1>
            <xm:f>Data!$B$3:$B$4</xm:f>
          </x14:formula1>
          <xm:sqref>C6:AG10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C466-0264-4280-98CE-944061BFC5F7}">
  <sheetPr codeName="Sheet4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2</v>
      </c>
    </row>
    <row r="2" spans="2:33" s="19" customFormat="1" ht="26.25" x14ac:dyDescent="0.25">
      <c r="B2" s="34">
        <f>DATE(Year,B1,1)</f>
        <v>46054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46054</v>
      </c>
      <c r="D4" s="7">
        <f t="shared" ref="D4:AG4" si="0">D5</f>
        <v>46055</v>
      </c>
      <c r="E4" s="7">
        <f t="shared" si="0"/>
        <v>46056</v>
      </c>
      <c r="F4" s="7">
        <f t="shared" si="0"/>
        <v>46057</v>
      </c>
      <c r="G4" s="7">
        <f t="shared" si="0"/>
        <v>46058</v>
      </c>
      <c r="H4" s="7">
        <f t="shared" si="0"/>
        <v>46059</v>
      </c>
      <c r="I4" s="7">
        <f t="shared" si="0"/>
        <v>46060</v>
      </c>
      <c r="J4" s="7">
        <f t="shared" si="0"/>
        <v>46061</v>
      </c>
      <c r="K4" s="7">
        <f t="shared" si="0"/>
        <v>46062</v>
      </c>
      <c r="L4" s="7">
        <f t="shared" si="0"/>
        <v>46063</v>
      </c>
      <c r="M4" s="7">
        <f t="shared" si="0"/>
        <v>46064</v>
      </c>
      <c r="N4" s="7">
        <f t="shared" si="0"/>
        <v>46065</v>
      </c>
      <c r="O4" s="7">
        <f t="shared" si="0"/>
        <v>46066</v>
      </c>
      <c r="P4" s="7">
        <f t="shared" si="0"/>
        <v>46067</v>
      </c>
      <c r="Q4" s="7">
        <f t="shared" si="0"/>
        <v>46068</v>
      </c>
      <c r="R4" s="7">
        <f t="shared" si="0"/>
        <v>46069</v>
      </c>
      <c r="S4" s="7">
        <f t="shared" si="0"/>
        <v>46070</v>
      </c>
      <c r="T4" s="7">
        <f t="shared" si="0"/>
        <v>46071</v>
      </c>
      <c r="U4" s="7">
        <f t="shared" si="0"/>
        <v>46072</v>
      </c>
      <c r="V4" s="7">
        <f t="shared" si="0"/>
        <v>46073</v>
      </c>
      <c r="W4" s="7">
        <f t="shared" si="0"/>
        <v>46074</v>
      </c>
      <c r="X4" s="7">
        <f t="shared" si="0"/>
        <v>46075</v>
      </c>
      <c r="Y4" s="7">
        <f t="shared" si="0"/>
        <v>46076</v>
      </c>
      <c r="Z4" s="7">
        <f t="shared" si="0"/>
        <v>46077</v>
      </c>
      <c r="AA4" s="7">
        <f t="shared" si="0"/>
        <v>46078</v>
      </c>
      <c r="AB4" s="7">
        <f t="shared" si="0"/>
        <v>46079</v>
      </c>
      <c r="AC4" s="7">
        <f t="shared" si="0"/>
        <v>46080</v>
      </c>
      <c r="AD4" s="7">
        <f t="shared" si="0"/>
        <v>46081</v>
      </c>
      <c r="AE4" s="7" t="str">
        <f t="shared" si="0"/>
        <v/>
      </c>
      <c r="AF4" s="7" t="str">
        <f t="shared" si="0"/>
        <v/>
      </c>
      <c r="AG4" s="8" t="str">
        <f t="shared" si="0"/>
        <v/>
      </c>
    </row>
    <row r="5" spans="2:33" ht="15.75" thickBot="1" x14ac:dyDescent="0.3">
      <c r="B5" s="36"/>
      <c r="C5" s="9">
        <f>IF(DAY(DATE(Year,$B$1,1))=1, DATE(Year,$B$1,1), "")</f>
        <v>46054</v>
      </c>
      <c r="D5" s="9">
        <f>IF(DAY(DATE(Year,$B$1,2))=2, DATE(Year,$B$1,2), "")</f>
        <v>46055</v>
      </c>
      <c r="E5" s="9">
        <f>IF(DAY(DATE(Year,$B$1,3))=3, DATE(Year,$B$1,3), "")</f>
        <v>46056</v>
      </c>
      <c r="F5" s="9">
        <f>IF(DAY(DATE(Year,$B$1,4))=4, DATE(Year,$B$1,4), "")</f>
        <v>46057</v>
      </c>
      <c r="G5" s="9">
        <f>IF(DAY(DATE(Year,$B$1,5))=5, DATE(Year,$B$1,5), "")</f>
        <v>46058</v>
      </c>
      <c r="H5" s="9">
        <f>IF(DAY(DATE(Year,$B$1,6))=6, DATE(Year,$B$1,6), "")</f>
        <v>46059</v>
      </c>
      <c r="I5" s="9">
        <f>IF(DAY(DATE(Year,$B$1,7))=7, DATE(Year,$B$1,7), "")</f>
        <v>46060</v>
      </c>
      <c r="J5" s="9">
        <f>IF(DAY(DATE(Year,$B$1,8))=8, DATE(Year,$B$1,8), "")</f>
        <v>46061</v>
      </c>
      <c r="K5" s="9">
        <f>IF(DAY(DATE(Year,$B$1,9))=9, DATE(Year,$B$1,9), "")</f>
        <v>46062</v>
      </c>
      <c r="L5" s="9">
        <f>IF(DAY(DATE(Year,$B$1,10))=10, DATE(Year,$B$1,10), "")</f>
        <v>46063</v>
      </c>
      <c r="M5" s="9">
        <f>IF(DAY(DATE(Year,$B$1,11))=11, DATE(Year,$B$1,11), "")</f>
        <v>46064</v>
      </c>
      <c r="N5" s="9">
        <f>IF(DAY(DATE(Year,$B$1,12))=12, DATE(Year,$B$1,12), "")</f>
        <v>46065</v>
      </c>
      <c r="O5" s="9">
        <f>IF(DAY(DATE(Year,$B$1,13))=13, DATE(Year,$B$1,13), "")</f>
        <v>46066</v>
      </c>
      <c r="P5" s="9">
        <f>IF(DAY(DATE(Year,$B$1,14))=14, DATE(Year,$B$1,14), "")</f>
        <v>46067</v>
      </c>
      <c r="Q5" s="9">
        <f>IF(DAY(DATE(Year,$B$1,15))=15, DATE(Year,$B$1,15), "")</f>
        <v>46068</v>
      </c>
      <c r="R5" s="9">
        <f>IF(DAY(DATE(Year,$B$1,16))=16, DATE(Year,$B$1,16), "")</f>
        <v>46069</v>
      </c>
      <c r="S5" s="9">
        <f>IF(DAY(DATE(Year,$B$1,17))=17, DATE(Year,$B$1,17), "")</f>
        <v>46070</v>
      </c>
      <c r="T5" s="9">
        <f>IF(DAY(DATE(Year,$B$1,18))=18, DATE(Year,$B$1,18), "")</f>
        <v>46071</v>
      </c>
      <c r="U5" s="9">
        <f>IF(DAY(DATE(Year,$B$1,19))=19, DATE(Year,$B$1,19), "")</f>
        <v>46072</v>
      </c>
      <c r="V5" s="9">
        <f>IF(DAY(DATE(Year,$B$1,20))=20, DATE(Year,$B$1,20), "")</f>
        <v>46073</v>
      </c>
      <c r="W5" s="9">
        <f>IF(DAY(DATE(Year,$B$1,21))=21, DATE(Year,$B$1,21), "")</f>
        <v>46074</v>
      </c>
      <c r="X5" s="9">
        <f>IF(DAY(DATE(Year,$B$1,22))=22, DATE(Year,$B$1,22), "")</f>
        <v>46075</v>
      </c>
      <c r="Y5" s="9">
        <f>IF(DAY(DATE(Year,$B$1,23))=23, DATE(Year,$B$1,23), "")</f>
        <v>46076</v>
      </c>
      <c r="Z5" s="9">
        <f>IF(DAY(DATE(Year,$B$1,24))=24, DATE(Year,$B$1,24), "")</f>
        <v>46077</v>
      </c>
      <c r="AA5" s="9">
        <f>IF(DAY(DATE(Year,$B$1,25))=25, DATE(Year,$B$1,25), "")</f>
        <v>46078</v>
      </c>
      <c r="AB5" s="9">
        <f>IF(DAY(DATE(Year,$B$1,26))=26, DATE(Year,$B$1,26), "")</f>
        <v>46079</v>
      </c>
      <c r="AC5" s="9">
        <f>IF(DAY(DATE(Year,$B$1,27))=27, DATE(Year,$B$1,27), "")</f>
        <v>46080</v>
      </c>
      <c r="AD5" s="9">
        <f>IF(DAY(DATE(Year,$B$1,28))=28, DATE(Year,$B$1,28), "")</f>
        <v>46081</v>
      </c>
      <c r="AE5" s="9" t="str">
        <f>IF(DAY(DATE(Year,$B$1,29))=29, DATE(Year,$B$1,29), "")</f>
        <v/>
      </c>
      <c r="AF5" s="9" t="str">
        <f>IF(DAY(DATE(Year,$B$1,30))=30, DATE(Year,$B$1,30), "")</f>
        <v/>
      </c>
      <c r="AG5" s="10" t="str">
        <f>IF(DAY(DATE(Year,$B$1,31))=31, DATE(Year,$B$1,31), "")</f>
        <v/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OAKk9/B8KJaavQou7Cej8Zbv90VYdQZLyARm4cemUAiZDYp3JwHqBFumXX3OjrW09A6d5Fw7ncQFdWYwkW7Ygw==" saltValue="oFPguUpmY7yXAeOAGXOIXg==" spinCount="100000" sheet="1" objects="1" scenarios="1"/>
  <mergeCells count="1">
    <mergeCell ref="B4:B5"/>
  </mergeCells>
  <conditionalFormatting sqref="C4:AG5">
    <cfRule type="expression" dxfId="32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31" priority="1" operator="equal">
      <formula>"O"</formula>
    </cfRule>
    <cfRule type="cellIs" dxfId="30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913F06-1A8A-4B7C-BED2-2C6E1DB3DC07}">
          <x14:formula1>
            <xm:f>Data!$B$3:$B$4</xm:f>
          </x14:formula1>
          <xm:sqref>C6:AG10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9BE1-12AB-4A2F-8040-CE00DA15B633}">
  <sheetPr codeName="Sheet5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3</v>
      </c>
    </row>
    <row r="2" spans="2:33" s="19" customFormat="1" ht="26.25" x14ac:dyDescent="0.25">
      <c r="B2" s="34">
        <f>DATE(Year,B1,1)</f>
        <v>46082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46082</v>
      </c>
      <c r="D4" s="7">
        <f t="shared" ref="D4:AG4" si="0">D5</f>
        <v>46083</v>
      </c>
      <c r="E4" s="7">
        <f t="shared" si="0"/>
        <v>46084</v>
      </c>
      <c r="F4" s="7">
        <f t="shared" si="0"/>
        <v>46085</v>
      </c>
      <c r="G4" s="7">
        <f t="shared" si="0"/>
        <v>46086</v>
      </c>
      <c r="H4" s="7">
        <f t="shared" si="0"/>
        <v>46087</v>
      </c>
      <c r="I4" s="7">
        <f t="shared" si="0"/>
        <v>46088</v>
      </c>
      <c r="J4" s="7">
        <f t="shared" si="0"/>
        <v>46089</v>
      </c>
      <c r="K4" s="7">
        <f t="shared" si="0"/>
        <v>46090</v>
      </c>
      <c r="L4" s="7">
        <f t="shared" si="0"/>
        <v>46091</v>
      </c>
      <c r="M4" s="7">
        <f t="shared" si="0"/>
        <v>46092</v>
      </c>
      <c r="N4" s="7">
        <f t="shared" si="0"/>
        <v>46093</v>
      </c>
      <c r="O4" s="7">
        <f t="shared" si="0"/>
        <v>46094</v>
      </c>
      <c r="P4" s="7">
        <f t="shared" si="0"/>
        <v>46095</v>
      </c>
      <c r="Q4" s="7">
        <f t="shared" si="0"/>
        <v>46096</v>
      </c>
      <c r="R4" s="7">
        <f t="shared" si="0"/>
        <v>46097</v>
      </c>
      <c r="S4" s="7">
        <f t="shared" si="0"/>
        <v>46098</v>
      </c>
      <c r="T4" s="7">
        <f t="shared" si="0"/>
        <v>46099</v>
      </c>
      <c r="U4" s="7">
        <f t="shared" si="0"/>
        <v>46100</v>
      </c>
      <c r="V4" s="7">
        <f t="shared" si="0"/>
        <v>46101</v>
      </c>
      <c r="W4" s="7">
        <f t="shared" si="0"/>
        <v>46102</v>
      </c>
      <c r="X4" s="7">
        <f t="shared" si="0"/>
        <v>46103</v>
      </c>
      <c r="Y4" s="7">
        <f t="shared" si="0"/>
        <v>46104</v>
      </c>
      <c r="Z4" s="7">
        <f t="shared" si="0"/>
        <v>46105</v>
      </c>
      <c r="AA4" s="7">
        <f t="shared" si="0"/>
        <v>46106</v>
      </c>
      <c r="AB4" s="7">
        <f t="shared" si="0"/>
        <v>46107</v>
      </c>
      <c r="AC4" s="7">
        <f t="shared" si="0"/>
        <v>46108</v>
      </c>
      <c r="AD4" s="7">
        <f t="shared" si="0"/>
        <v>46109</v>
      </c>
      <c r="AE4" s="7">
        <f t="shared" si="0"/>
        <v>46110</v>
      </c>
      <c r="AF4" s="7">
        <f t="shared" si="0"/>
        <v>46111</v>
      </c>
      <c r="AG4" s="8">
        <f t="shared" si="0"/>
        <v>46112</v>
      </c>
    </row>
    <row r="5" spans="2:33" ht="15.75" thickBot="1" x14ac:dyDescent="0.3">
      <c r="B5" s="36"/>
      <c r="C5" s="9">
        <f>IF(DAY(DATE(Year,$B$1,1))=1, DATE(Year,$B$1,1), "")</f>
        <v>46082</v>
      </c>
      <c r="D5" s="9">
        <f>IF(DAY(DATE(Year,$B$1,2))=2, DATE(Year,$B$1,2), "")</f>
        <v>46083</v>
      </c>
      <c r="E5" s="9">
        <f>IF(DAY(DATE(Year,$B$1,3))=3, DATE(Year,$B$1,3), "")</f>
        <v>46084</v>
      </c>
      <c r="F5" s="9">
        <f>IF(DAY(DATE(Year,$B$1,4))=4, DATE(Year,$B$1,4), "")</f>
        <v>46085</v>
      </c>
      <c r="G5" s="9">
        <f>IF(DAY(DATE(Year,$B$1,5))=5, DATE(Year,$B$1,5), "")</f>
        <v>46086</v>
      </c>
      <c r="H5" s="9">
        <f>IF(DAY(DATE(Year,$B$1,6))=6, DATE(Year,$B$1,6), "")</f>
        <v>46087</v>
      </c>
      <c r="I5" s="9">
        <f>IF(DAY(DATE(Year,$B$1,7))=7, DATE(Year,$B$1,7), "")</f>
        <v>46088</v>
      </c>
      <c r="J5" s="9">
        <f>IF(DAY(DATE(Year,$B$1,8))=8, DATE(Year,$B$1,8), "")</f>
        <v>46089</v>
      </c>
      <c r="K5" s="9">
        <f>IF(DAY(DATE(Year,$B$1,9))=9, DATE(Year,$B$1,9), "")</f>
        <v>46090</v>
      </c>
      <c r="L5" s="9">
        <f>IF(DAY(DATE(Year,$B$1,10))=10, DATE(Year,$B$1,10), "")</f>
        <v>46091</v>
      </c>
      <c r="M5" s="9">
        <f>IF(DAY(DATE(Year,$B$1,11))=11, DATE(Year,$B$1,11), "")</f>
        <v>46092</v>
      </c>
      <c r="N5" s="9">
        <f>IF(DAY(DATE(Year,$B$1,12))=12, DATE(Year,$B$1,12), "")</f>
        <v>46093</v>
      </c>
      <c r="O5" s="9">
        <f>IF(DAY(DATE(Year,$B$1,13))=13, DATE(Year,$B$1,13), "")</f>
        <v>46094</v>
      </c>
      <c r="P5" s="9">
        <f>IF(DAY(DATE(Year,$B$1,14))=14, DATE(Year,$B$1,14), "")</f>
        <v>46095</v>
      </c>
      <c r="Q5" s="9">
        <f>IF(DAY(DATE(Year,$B$1,15))=15, DATE(Year,$B$1,15), "")</f>
        <v>46096</v>
      </c>
      <c r="R5" s="9">
        <f>IF(DAY(DATE(Year,$B$1,16))=16, DATE(Year,$B$1,16), "")</f>
        <v>46097</v>
      </c>
      <c r="S5" s="9">
        <f>IF(DAY(DATE(Year,$B$1,17))=17, DATE(Year,$B$1,17), "")</f>
        <v>46098</v>
      </c>
      <c r="T5" s="9">
        <f>IF(DAY(DATE(Year,$B$1,18))=18, DATE(Year,$B$1,18), "")</f>
        <v>46099</v>
      </c>
      <c r="U5" s="9">
        <f>IF(DAY(DATE(Year,$B$1,19))=19, DATE(Year,$B$1,19), "")</f>
        <v>46100</v>
      </c>
      <c r="V5" s="9">
        <f>IF(DAY(DATE(Year,$B$1,20))=20, DATE(Year,$B$1,20), "")</f>
        <v>46101</v>
      </c>
      <c r="W5" s="9">
        <f>IF(DAY(DATE(Year,$B$1,21))=21, DATE(Year,$B$1,21), "")</f>
        <v>46102</v>
      </c>
      <c r="X5" s="9">
        <f>IF(DAY(DATE(Year,$B$1,22))=22, DATE(Year,$B$1,22), "")</f>
        <v>46103</v>
      </c>
      <c r="Y5" s="9">
        <f>IF(DAY(DATE(Year,$B$1,23))=23, DATE(Year,$B$1,23), "")</f>
        <v>46104</v>
      </c>
      <c r="Z5" s="9">
        <f>IF(DAY(DATE(Year,$B$1,24))=24, DATE(Year,$B$1,24), "")</f>
        <v>46105</v>
      </c>
      <c r="AA5" s="9">
        <f>IF(DAY(DATE(Year,$B$1,25))=25, DATE(Year,$B$1,25), "")</f>
        <v>46106</v>
      </c>
      <c r="AB5" s="9">
        <f>IF(DAY(DATE(Year,$B$1,26))=26, DATE(Year,$B$1,26), "")</f>
        <v>46107</v>
      </c>
      <c r="AC5" s="9">
        <f>IF(DAY(DATE(Year,$B$1,27))=27, DATE(Year,$B$1,27), "")</f>
        <v>46108</v>
      </c>
      <c r="AD5" s="9">
        <f>IF(DAY(DATE(Year,$B$1,28))=28, DATE(Year,$B$1,28), "")</f>
        <v>46109</v>
      </c>
      <c r="AE5" s="9">
        <f>IF(DAY(DATE(Year,$B$1,29))=29, DATE(Year,$B$1,29), "")</f>
        <v>46110</v>
      </c>
      <c r="AF5" s="9">
        <f>IF(DAY(DATE(Year,$B$1,30))=30, DATE(Year,$B$1,30), "")</f>
        <v>46111</v>
      </c>
      <c r="AG5" s="10">
        <f>IF(DAY(DATE(Year,$B$1,31))=31, DATE(Year,$B$1,31), "")</f>
        <v>46112</v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bv+k1vCiUrPiIpj0T+if5S7rBSfhnmdWG8sATfL8SyOomGRM5aXjsYGkSXngnXQEjqJVYetKTxa1qkiZ87ICFQ==" saltValue="X7ohD1KW37wFpHd+BkOv6g==" spinCount="100000" sheet="1" objects="1" scenarios="1"/>
  <mergeCells count="1">
    <mergeCell ref="B4:B5"/>
  </mergeCells>
  <conditionalFormatting sqref="C4:AG5">
    <cfRule type="expression" dxfId="29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28" priority="1" operator="equal">
      <formula>"O"</formula>
    </cfRule>
    <cfRule type="cellIs" dxfId="27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C97AB9-5E7D-4A3D-BE87-34E90D62F5D3}">
          <x14:formula1>
            <xm:f>Data!$B$3:$B$4</xm:f>
          </x14:formula1>
          <xm:sqref>C6:AG10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E593-0660-41EC-AEA6-89D5D4EBD19A}">
  <sheetPr codeName="Sheet6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4</v>
      </c>
    </row>
    <row r="2" spans="2:33" s="19" customFormat="1" ht="26.25" x14ac:dyDescent="0.25">
      <c r="B2" s="34">
        <f>DATE(Year,B1,1)</f>
        <v>46113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46113</v>
      </c>
      <c r="D4" s="7">
        <f t="shared" ref="D4:AG4" si="0">D5</f>
        <v>46114</v>
      </c>
      <c r="E4" s="7">
        <f t="shared" si="0"/>
        <v>46115</v>
      </c>
      <c r="F4" s="7">
        <f t="shared" si="0"/>
        <v>46116</v>
      </c>
      <c r="G4" s="7">
        <f t="shared" si="0"/>
        <v>46117</v>
      </c>
      <c r="H4" s="7">
        <f t="shared" si="0"/>
        <v>46118</v>
      </c>
      <c r="I4" s="7">
        <f t="shared" si="0"/>
        <v>46119</v>
      </c>
      <c r="J4" s="7">
        <f t="shared" si="0"/>
        <v>46120</v>
      </c>
      <c r="K4" s="7">
        <f t="shared" si="0"/>
        <v>46121</v>
      </c>
      <c r="L4" s="7">
        <f t="shared" si="0"/>
        <v>46122</v>
      </c>
      <c r="M4" s="7">
        <f t="shared" si="0"/>
        <v>46123</v>
      </c>
      <c r="N4" s="7">
        <f t="shared" si="0"/>
        <v>46124</v>
      </c>
      <c r="O4" s="7">
        <f t="shared" si="0"/>
        <v>46125</v>
      </c>
      <c r="P4" s="7">
        <f t="shared" si="0"/>
        <v>46126</v>
      </c>
      <c r="Q4" s="7">
        <f t="shared" si="0"/>
        <v>46127</v>
      </c>
      <c r="R4" s="7">
        <f t="shared" si="0"/>
        <v>46128</v>
      </c>
      <c r="S4" s="7">
        <f t="shared" si="0"/>
        <v>46129</v>
      </c>
      <c r="T4" s="7">
        <f t="shared" si="0"/>
        <v>46130</v>
      </c>
      <c r="U4" s="7">
        <f t="shared" si="0"/>
        <v>46131</v>
      </c>
      <c r="V4" s="7">
        <f t="shared" si="0"/>
        <v>46132</v>
      </c>
      <c r="W4" s="7">
        <f t="shared" si="0"/>
        <v>46133</v>
      </c>
      <c r="X4" s="7">
        <f t="shared" si="0"/>
        <v>46134</v>
      </c>
      <c r="Y4" s="7">
        <f t="shared" si="0"/>
        <v>46135</v>
      </c>
      <c r="Z4" s="7">
        <f t="shared" si="0"/>
        <v>46136</v>
      </c>
      <c r="AA4" s="7">
        <f t="shared" si="0"/>
        <v>46137</v>
      </c>
      <c r="AB4" s="7">
        <f t="shared" si="0"/>
        <v>46138</v>
      </c>
      <c r="AC4" s="7">
        <f t="shared" si="0"/>
        <v>46139</v>
      </c>
      <c r="AD4" s="7">
        <f t="shared" si="0"/>
        <v>46140</v>
      </c>
      <c r="AE4" s="7">
        <f t="shared" si="0"/>
        <v>46141</v>
      </c>
      <c r="AF4" s="7">
        <f t="shared" si="0"/>
        <v>46142</v>
      </c>
      <c r="AG4" s="8" t="str">
        <f t="shared" si="0"/>
        <v/>
      </c>
    </row>
    <row r="5" spans="2:33" ht="15.75" thickBot="1" x14ac:dyDescent="0.3">
      <c r="B5" s="36"/>
      <c r="C5" s="9">
        <f>IF(DAY(DATE(Year,$B$1,1))=1, DATE(Year,$B$1,1), "")</f>
        <v>46113</v>
      </c>
      <c r="D5" s="9">
        <f>IF(DAY(DATE(Year,$B$1,2))=2, DATE(Year,$B$1,2), "")</f>
        <v>46114</v>
      </c>
      <c r="E5" s="9">
        <f>IF(DAY(DATE(Year,$B$1,3))=3, DATE(Year,$B$1,3), "")</f>
        <v>46115</v>
      </c>
      <c r="F5" s="9">
        <f>IF(DAY(DATE(Year,$B$1,4))=4, DATE(Year,$B$1,4), "")</f>
        <v>46116</v>
      </c>
      <c r="G5" s="9">
        <f>IF(DAY(DATE(Year,$B$1,5))=5, DATE(Year,$B$1,5), "")</f>
        <v>46117</v>
      </c>
      <c r="H5" s="9">
        <f>IF(DAY(DATE(Year,$B$1,6))=6, DATE(Year,$B$1,6), "")</f>
        <v>46118</v>
      </c>
      <c r="I5" s="9">
        <f>IF(DAY(DATE(Year,$B$1,7))=7, DATE(Year,$B$1,7), "")</f>
        <v>46119</v>
      </c>
      <c r="J5" s="9">
        <f>IF(DAY(DATE(Year,$B$1,8))=8, DATE(Year,$B$1,8), "")</f>
        <v>46120</v>
      </c>
      <c r="K5" s="9">
        <f>IF(DAY(DATE(Year,$B$1,9))=9, DATE(Year,$B$1,9), "")</f>
        <v>46121</v>
      </c>
      <c r="L5" s="9">
        <f>IF(DAY(DATE(Year,$B$1,10))=10, DATE(Year,$B$1,10), "")</f>
        <v>46122</v>
      </c>
      <c r="M5" s="9">
        <f>IF(DAY(DATE(Year,$B$1,11))=11, DATE(Year,$B$1,11), "")</f>
        <v>46123</v>
      </c>
      <c r="N5" s="9">
        <f>IF(DAY(DATE(Year,$B$1,12))=12, DATE(Year,$B$1,12), "")</f>
        <v>46124</v>
      </c>
      <c r="O5" s="9">
        <f>IF(DAY(DATE(Year,$B$1,13))=13, DATE(Year,$B$1,13), "")</f>
        <v>46125</v>
      </c>
      <c r="P5" s="9">
        <f>IF(DAY(DATE(Year,$B$1,14))=14, DATE(Year,$B$1,14), "")</f>
        <v>46126</v>
      </c>
      <c r="Q5" s="9">
        <f>IF(DAY(DATE(Year,$B$1,15))=15, DATE(Year,$B$1,15), "")</f>
        <v>46127</v>
      </c>
      <c r="R5" s="9">
        <f>IF(DAY(DATE(Year,$B$1,16))=16, DATE(Year,$B$1,16), "")</f>
        <v>46128</v>
      </c>
      <c r="S5" s="9">
        <f>IF(DAY(DATE(Year,$B$1,17))=17, DATE(Year,$B$1,17), "")</f>
        <v>46129</v>
      </c>
      <c r="T5" s="9">
        <f>IF(DAY(DATE(Year,$B$1,18))=18, DATE(Year,$B$1,18), "")</f>
        <v>46130</v>
      </c>
      <c r="U5" s="9">
        <f>IF(DAY(DATE(Year,$B$1,19))=19, DATE(Year,$B$1,19), "")</f>
        <v>46131</v>
      </c>
      <c r="V5" s="9">
        <f>IF(DAY(DATE(Year,$B$1,20))=20, DATE(Year,$B$1,20), "")</f>
        <v>46132</v>
      </c>
      <c r="W5" s="9">
        <f>IF(DAY(DATE(Year,$B$1,21))=21, DATE(Year,$B$1,21), "")</f>
        <v>46133</v>
      </c>
      <c r="X5" s="9">
        <f>IF(DAY(DATE(Year,$B$1,22))=22, DATE(Year,$B$1,22), "")</f>
        <v>46134</v>
      </c>
      <c r="Y5" s="9">
        <f>IF(DAY(DATE(Year,$B$1,23))=23, DATE(Year,$B$1,23), "")</f>
        <v>46135</v>
      </c>
      <c r="Z5" s="9">
        <f>IF(DAY(DATE(Year,$B$1,24))=24, DATE(Year,$B$1,24), "")</f>
        <v>46136</v>
      </c>
      <c r="AA5" s="9">
        <f>IF(DAY(DATE(Year,$B$1,25))=25, DATE(Year,$B$1,25), "")</f>
        <v>46137</v>
      </c>
      <c r="AB5" s="9">
        <f>IF(DAY(DATE(Year,$B$1,26))=26, DATE(Year,$B$1,26), "")</f>
        <v>46138</v>
      </c>
      <c r="AC5" s="9">
        <f>IF(DAY(DATE(Year,$B$1,27))=27, DATE(Year,$B$1,27), "")</f>
        <v>46139</v>
      </c>
      <c r="AD5" s="9">
        <f>IF(DAY(DATE(Year,$B$1,28))=28, DATE(Year,$B$1,28), "")</f>
        <v>46140</v>
      </c>
      <c r="AE5" s="9">
        <f>IF(DAY(DATE(Year,$B$1,29))=29, DATE(Year,$B$1,29), "")</f>
        <v>46141</v>
      </c>
      <c r="AF5" s="9">
        <f>IF(DAY(DATE(Year,$B$1,30))=30, DATE(Year,$B$1,30), "")</f>
        <v>46142</v>
      </c>
      <c r="AG5" s="10" t="str">
        <f>IF(DAY(DATE(Year,$B$1,31))=31, DATE(Year,$B$1,31), "")</f>
        <v/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dFAZ2aKd7OeuRpb0hivC6zAkkYteJhMpj2hp2LYWcHswSGm6BgxPc/J9XwnRvmfeLs2LBRWuyo/aqBDj9cHy7Q==" saltValue="ek1HeSUQODrCAyvk1ybJOQ==" spinCount="100000" sheet="1" objects="1" scenarios="1"/>
  <mergeCells count="1">
    <mergeCell ref="B4:B5"/>
  </mergeCells>
  <conditionalFormatting sqref="C4:AG5">
    <cfRule type="expression" dxfId="26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25" priority="1" operator="equal">
      <formula>"O"</formula>
    </cfRule>
    <cfRule type="cellIs" dxfId="24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917850-67B0-4418-8137-44586CA0B7EB}">
          <x14:formula1>
            <xm:f>Data!$B$3:$B$4</xm:f>
          </x14:formula1>
          <xm:sqref>C6:AG10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12C0-D6BD-42B4-AA9E-F5CACA003DD8}">
  <sheetPr codeName="Sheet7">
    <pageSetUpPr fitToPage="1"/>
  </sheetPr>
  <dimension ref="B1:AG19"/>
  <sheetViews>
    <sheetView showGridLines="0" zoomScaleNormal="100" workbookViewId="0">
      <selection activeCell="C21" sqref="C2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5</v>
      </c>
    </row>
    <row r="2" spans="2:33" s="19" customFormat="1" ht="26.25" x14ac:dyDescent="0.25">
      <c r="B2" s="34">
        <f>DATE(Year,B1,1)</f>
        <v>46143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46143</v>
      </c>
      <c r="D4" s="7">
        <f t="shared" ref="D4:AG4" si="0">D5</f>
        <v>46144</v>
      </c>
      <c r="E4" s="7">
        <f t="shared" si="0"/>
        <v>46145</v>
      </c>
      <c r="F4" s="7">
        <f t="shared" si="0"/>
        <v>46146</v>
      </c>
      <c r="G4" s="7">
        <f t="shared" si="0"/>
        <v>46147</v>
      </c>
      <c r="H4" s="7">
        <f t="shared" si="0"/>
        <v>46148</v>
      </c>
      <c r="I4" s="7">
        <f t="shared" si="0"/>
        <v>46149</v>
      </c>
      <c r="J4" s="7">
        <f t="shared" si="0"/>
        <v>46150</v>
      </c>
      <c r="K4" s="7">
        <f t="shared" si="0"/>
        <v>46151</v>
      </c>
      <c r="L4" s="7">
        <f t="shared" si="0"/>
        <v>46152</v>
      </c>
      <c r="M4" s="7">
        <f t="shared" si="0"/>
        <v>46153</v>
      </c>
      <c r="N4" s="7">
        <f t="shared" si="0"/>
        <v>46154</v>
      </c>
      <c r="O4" s="7">
        <f t="shared" si="0"/>
        <v>46155</v>
      </c>
      <c r="P4" s="7">
        <f t="shared" si="0"/>
        <v>46156</v>
      </c>
      <c r="Q4" s="7">
        <f t="shared" si="0"/>
        <v>46157</v>
      </c>
      <c r="R4" s="7">
        <f t="shared" si="0"/>
        <v>46158</v>
      </c>
      <c r="S4" s="7">
        <f t="shared" si="0"/>
        <v>46159</v>
      </c>
      <c r="T4" s="7">
        <f t="shared" si="0"/>
        <v>46160</v>
      </c>
      <c r="U4" s="7">
        <f t="shared" si="0"/>
        <v>46161</v>
      </c>
      <c r="V4" s="7">
        <f t="shared" si="0"/>
        <v>46162</v>
      </c>
      <c r="W4" s="7">
        <f t="shared" si="0"/>
        <v>46163</v>
      </c>
      <c r="X4" s="7">
        <f t="shared" si="0"/>
        <v>46164</v>
      </c>
      <c r="Y4" s="7">
        <f t="shared" si="0"/>
        <v>46165</v>
      </c>
      <c r="Z4" s="7">
        <f t="shared" si="0"/>
        <v>46166</v>
      </c>
      <c r="AA4" s="7">
        <f t="shared" si="0"/>
        <v>46167</v>
      </c>
      <c r="AB4" s="7">
        <f t="shared" si="0"/>
        <v>46168</v>
      </c>
      <c r="AC4" s="7">
        <f t="shared" si="0"/>
        <v>46169</v>
      </c>
      <c r="AD4" s="7">
        <f t="shared" si="0"/>
        <v>46170</v>
      </c>
      <c r="AE4" s="7">
        <f t="shared" si="0"/>
        <v>46171</v>
      </c>
      <c r="AF4" s="7">
        <f t="shared" si="0"/>
        <v>46172</v>
      </c>
      <c r="AG4" s="8">
        <f t="shared" si="0"/>
        <v>46173</v>
      </c>
    </row>
    <row r="5" spans="2:33" ht="15.75" thickBot="1" x14ac:dyDescent="0.3">
      <c r="B5" s="36"/>
      <c r="C5" s="9">
        <f>IF(DAY(DATE(Year,$B$1,1))=1, DATE(Year,$B$1,1), "")</f>
        <v>46143</v>
      </c>
      <c r="D5" s="9">
        <f>IF(DAY(DATE(Year,$B$1,2))=2, DATE(Year,$B$1,2), "")</f>
        <v>46144</v>
      </c>
      <c r="E5" s="9">
        <f>IF(DAY(DATE(Year,$B$1,3))=3, DATE(Year,$B$1,3), "")</f>
        <v>46145</v>
      </c>
      <c r="F5" s="9">
        <f>IF(DAY(DATE(Year,$B$1,4))=4, DATE(Year,$B$1,4), "")</f>
        <v>46146</v>
      </c>
      <c r="G5" s="9">
        <f>IF(DAY(DATE(Year,$B$1,5))=5, DATE(Year,$B$1,5), "")</f>
        <v>46147</v>
      </c>
      <c r="H5" s="9">
        <f>IF(DAY(DATE(Year,$B$1,6))=6, DATE(Year,$B$1,6), "")</f>
        <v>46148</v>
      </c>
      <c r="I5" s="9">
        <f>IF(DAY(DATE(Year,$B$1,7))=7, DATE(Year,$B$1,7), "")</f>
        <v>46149</v>
      </c>
      <c r="J5" s="9">
        <f>IF(DAY(DATE(Year,$B$1,8))=8, DATE(Year,$B$1,8), "")</f>
        <v>46150</v>
      </c>
      <c r="K5" s="9">
        <f>IF(DAY(DATE(Year,$B$1,9))=9, DATE(Year,$B$1,9), "")</f>
        <v>46151</v>
      </c>
      <c r="L5" s="9">
        <f>IF(DAY(DATE(Year,$B$1,10))=10, DATE(Year,$B$1,10), "")</f>
        <v>46152</v>
      </c>
      <c r="M5" s="9">
        <f>IF(DAY(DATE(Year,$B$1,11))=11, DATE(Year,$B$1,11), "")</f>
        <v>46153</v>
      </c>
      <c r="N5" s="9">
        <f>IF(DAY(DATE(Year,$B$1,12))=12, DATE(Year,$B$1,12), "")</f>
        <v>46154</v>
      </c>
      <c r="O5" s="9">
        <f>IF(DAY(DATE(Year,$B$1,13))=13, DATE(Year,$B$1,13), "")</f>
        <v>46155</v>
      </c>
      <c r="P5" s="9">
        <f>IF(DAY(DATE(Year,$B$1,14))=14, DATE(Year,$B$1,14), "")</f>
        <v>46156</v>
      </c>
      <c r="Q5" s="9">
        <f>IF(DAY(DATE(Year,$B$1,15))=15, DATE(Year,$B$1,15), "")</f>
        <v>46157</v>
      </c>
      <c r="R5" s="9">
        <f>IF(DAY(DATE(Year,$B$1,16))=16, DATE(Year,$B$1,16), "")</f>
        <v>46158</v>
      </c>
      <c r="S5" s="9">
        <f>IF(DAY(DATE(Year,$B$1,17))=17, DATE(Year,$B$1,17), "")</f>
        <v>46159</v>
      </c>
      <c r="T5" s="9">
        <f>IF(DAY(DATE(Year,$B$1,18))=18, DATE(Year,$B$1,18), "")</f>
        <v>46160</v>
      </c>
      <c r="U5" s="9">
        <f>IF(DAY(DATE(Year,$B$1,19))=19, DATE(Year,$B$1,19), "")</f>
        <v>46161</v>
      </c>
      <c r="V5" s="9">
        <f>IF(DAY(DATE(Year,$B$1,20))=20, DATE(Year,$B$1,20), "")</f>
        <v>46162</v>
      </c>
      <c r="W5" s="9">
        <f>IF(DAY(DATE(Year,$B$1,21))=21, DATE(Year,$B$1,21), "")</f>
        <v>46163</v>
      </c>
      <c r="X5" s="9">
        <f>IF(DAY(DATE(Year,$B$1,22))=22, DATE(Year,$B$1,22), "")</f>
        <v>46164</v>
      </c>
      <c r="Y5" s="9">
        <f>IF(DAY(DATE(Year,$B$1,23))=23, DATE(Year,$B$1,23), "")</f>
        <v>46165</v>
      </c>
      <c r="Z5" s="9">
        <f>IF(DAY(DATE(Year,$B$1,24))=24, DATE(Year,$B$1,24), "")</f>
        <v>46166</v>
      </c>
      <c r="AA5" s="9">
        <f>IF(DAY(DATE(Year,$B$1,25))=25, DATE(Year,$B$1,25), "")</f>
        <v>46167</v>
      </c>
      <c r="AB5" s="9">
        <f>IF(DAY(DATE(Year,$B$1,26))=26, DATE(Year,$B$1,26), "")</f>
        <v>46168</v>
      </c>
      <c r="AC5" s="9">
        <f>IF(DAY(DATE(Year,$B$1,27))=27, DATE(Year,$B$1,27), "")</f>
        <v>46169</v>
      </c>
      <c r="AD5" s="9">
        <f>IF(DAY(DATE(Year,$B$1,28))=28, DATE(Year,$B$1,28), "")</f>
        <v>46170</v>
      </c>
      <c r="AE5" s="9">
        <f>IF(DAY(DATE(Year,$B$1,29))=29, DATE(Year,$B$1,29), "")</f>
        <v>46171</v>
      </c>
      <c r="AF5" s="9">
        <f>IF(DAY(DATE(Year,$B$1,30))=30, DATE(Year,$B$1,30), "")</f>
        <v>46172</v>
      </c>
      <c r="AG5" s="10">
        <f>IF(DAY(DATE(Year,$B$1,31))=31, DATE(Year,$B$1,31), "")</f>
        <v>46173</v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OeQDCVhx0CRVcUi6AAKROlIJ4IyA8nfJP6L710WZJGc0+hPvcWYpzSjF0VnCd3HhuepdEc+eoGnGL11ynBW1oA==" saltValue="RfSeHbz35RgSoNukQAN14Q==" spinCount="100000" sheet="1" objects="1" scenarios="1"/>
  <mergeCells count="1">
    <mergeCell ref="B4:B5"/>
  </mergeCells>
  <conditionalFormatting sqref="C4:AG5">
    <cfRule type="expression" dxfId="23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22" priority="1" operator="equal">
      <formula>"O"</formula>
    </cfRule>
    <cfRule type="cellIs" dxfId="21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F2C2FC-1617-4456-B3F1-A54C6DA8A1A0}">
          <x14:formula1>
            <xm:f>Data!$B$3:$B$4</xm:f>
          </x14:formula1>
          <xm:sqref>C6:AG10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03F3-E8E2-4784-803F-392771431A34}">
  <sheetPr codeName="Sheet8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6</v>
      </c>
    </row>
    <row r="2" spans="2:33" s="19" customFormat="1" ht="26.25" x14ac:dyDescent="0.25">
      <c r="B2" s="34">
        <f>DATE(Year,B1,1)</f>
        <v>46174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46174</v>
      </c>
      <c r="D4" s="7">
        <f t="shared" ref="D4:AG4" si="0">D5</f>
        <v>46175</v>
      </c>
      <c r="E4" s="7">
        <f t="shared" si="0"/>
        <v>46176</v>
      </c>
      <c r="F4" s="7">
        <f t="shared" si="0"/>
        <v>46177</v>
      </c>
      <c r="G4" s="7">
        <f t="shared" si="0"/>
        <v>46178</v>
      </c>
      <c r="H4" s="7">
        <f t="shared" si="0"/>
        <v>46179</v>
      </c>
      <c r="I4" s="7">
        <f t="shared" si="0"/>
        <v>46180</v>
      </c>
      <c r="J4" s="7">
        <f t="shared" si="0"/>
        <v>46181</v>
      </c>
      <c r="K4" s="7">
        <f t="shared" si="0"/>
        <v>46182</v>
      </c>
      <c r="L4" s="7">
        <f t="shared" si="0"/>
        <v>46183</v>
      </c>
      <c r="M4" s="7">
        <f t="shared" si="0"/>
        <v>46184</v>
      </c>
      <c r="N4" s="7">
        <f t="shared" si="0"/>
        <v>46185</v>
      </c>
      <c r="O4" s="7">
        <f t="shared" si="0"/>
        <v>46186</v>
      </c>
      <c r="P4" s="7">
        <f t="shared" si="0"/>
        <v>46187</v>
      </c>
      <c r="Q4" s="7">
        <f t="shared" si="0"/>
        <v>46188</v>
      </c>
      <c r="R4" s="7">
        <f t="shared" si="0"/>
        <v>46189</v>
      </c>
      <c r="S4" s="7">
        <f t="shared" si="0"/>
        <v>46190</v>
      </c>
      <c r="T4" s="7">
        <f t="shared" si="0"/>
        <v>46191</v>
      </c>
      <c r="U4" s="7">
        <f t="shared" si="0"/>
        <v>46192</v>
      </c>
      <c r="V4" s="7">
        <f t="shared" si="0"/>
        <v>46193</v>
      </c>
      <c r="W4" s="7">
        <f t="shared" si="0"/>
        <v>46194</v>
      </c>
      <c r="X4" s="7">
        <f t="shared" si="0"/>
        <v>46195</v>
      </c>
      <c r="Y4" s="7">
        <f t="shared" si="0"/>
        <v>46196</v>
      </c>
      <c r="Z4" s="7">
        <f t="shared" si="0"/>
        <v>46197</v>
      </c>
      <c r="AA4" s="7">
        <f t="shared" si="0"/>
        <v>46198</v>
      </c>
      <c r="AB4" s="7">
        <f t="shared" si="0"/>
        <v>46199</v>
      </c>
      <c r="AC4" s="7">
        <f t="shared" si="0"/>
        <v>46200</v>
      </c>
      <c r="AD4" s="7">
        <f t="shared" si="0"/>
        <v>46201</v>
      </c>
      <c r="AE4" s="7">
        <f t="shared" si="0"/>
        <v>46202</v>
      </c>
      <c r="AF4" s="7">
        <f t="shared" si="0"/>
        <v>46203</v>
      </c>
      <c r="AG4" s="8" t="str">
        <f t="shared" si="0"/>
        <v/>
      </c>
    </row>
    <row r="5" spans="2:33" ht="15.75" thickBot="1" x14ac:dyDescent="0.3">
      <c r="B5" s="36"/>
      <c r="C5" s="9">
        <f>IF(DAY(DATE(Year,$B$1,1))=1, DATE(Year,$B$1,1), "")</f>
        <v>46174</v>
      </c>
      <c r="D5" s="9">
        <f>IF(DAY(DATE(Year,$B$1,2))=2, DATE(Year,$B$1,2), "")</f>
        <v>46175</v>
      </c>
      <c r="E5" s="9">
        <f>IF(DAY(DATE(Year,$B$1,3))=3, DATE(Year,$B$1,3), "")</f>
        <v>46176</v>
      </c>
      <c r="F5" s="9">
        <f>IF(DAY(DATE(Year,$B$1,4))=4, DATE(Year,$B$1,4), "")</f>
        <v>46177</v>
      </c>
      <c r="G5" s="9">
        <f>IF(DAY(DATE(Year,$B$1,5))=5, DATE(Year,$B$1,5), "")</f>
        <v>46178</v>
      </c>
      <c r="H5" s="9">
        <f>IF(DAY(DATE(Year,$B$1,6))=6, DATE(Year,$B$1,6), "")</f>
        <v>46179</v>
      </c>
      <c r="I5" s="9">
        <f>IF(DAY(DATE(Year,$B$1,7))=7, DATE(Year,$B$1,7), "")</f>
        <v>46180</v>
      </c>
      <c r="J5" s="9">
        <f>IF(DAY(DATE(Year,$B$1,8))=8, DATE(Year,$B$1,8), "")</f>
        <v>46181</v>
      </c>
      <c r="K5" s="9">
        <f>IF(DAY(DATE(Year,$B$1,9))=9, DATE(Year,$B$1,9), "")</f>
        <v>46182</v>
      </c>
      <c r="L5" s="9">
        <f>IF(DAY(DATE(Year,$B$1,10))=10, DATE(Year,$B$1,10), "")</f>
        <v>46183</v>
      </c>
      <c r="M5" s="9">
        <f>IF(DAY(DATE(Year,$B$1,11))=11, DATE(Year,$B$1,11), "")</f>
        <v>46184</v>
      </c>
      <c r="N5" s="9">
        <f>IF(DAY(DATE(Year,$B$1,12))=12, DATE(Year,$B$1,12), "")</f>
        <v>46185</v>
      </c>
      <c r="O5" s="9">
        <f>IF(DAY(DATE(Year,$B$1,13))=13, DATE(Year,$B$1,13), "")</f>
        <v>46186</v>
      </c>
      <c r="P5" s="9">
        <f>IF(DAY(DATE(Year,$B$1,14))=14, DATE(Year,$B$1,14), "")</f>
        <v>46187</v>
      </c>
      <c r="Q5" s="9">
        <f>IF(DAY(DATE(Year,$B$1,15))=15, DATE(Year,$B$1,15), "")</f>
        <v>46188</v>
      </c>
      <c r="R5" s="9">
        <f>IF(DAY(DATE(Year,$B$1,16))=16, DATE(Year,$B$1,16), "")</f>
        <v>46189</v>
      </c>
      <c r="S5" s="9">
        <f>IF(DAY(DATE(Year,$B$1,17))=17, DATE(Year,$B$1,17), "")</f>
        <v>46190</v>
      </c>
      <c r="T5" s="9">
        <f>IF(DAY(DATE(Year,$B$1,18))=18, DATE(Year,$B$1,18), "")</f>
        <v>46191</v>
      </c>
      <c r="U5" s="9">
        <f>IF(DAY(DATE(Year,$B$1,19))=19, DATE(Year,$B$1,19), "")</f>
        <v>46192</v>
      </c>
      <c r="V5" s="9">
        <f>IF(DAY(DATE(Year,$B$1,20))=20, DATE(Year,$B$1,20), "")</f>
        <v>46193</v>
      </c>
      <c r="W5" s="9">
        <f>IF(DAY(DATE(Year,$B$1,21))=21, DATE(Year,$B$1,21), "")</f>
        <v>46194</v>
      </c>
      <c r="X5" s="9">
        <f>IF(DAY(DATE(Year,$B$1,22))=22, DATE(Year,$B$1,22), "")</f>
        <v>46195</v>
      </c>
      <c r="Y5" s="9">
        <f>IF(DAY(DATE(Year,$B$1,23))=23, DATE(Year,$B$1,23), "")</f>
        <v>46196</v>
      </c>
      <c r="Z5" s="9">
        <f>IF(DAY(DATE(Year,$B$1,24))=24, DATE(Year,$B$1,24), "")</f>
        <v>46197</v>
      </c>
      <c r="AA5" s="9">
        <f>IF(DAY(DATE(Year,$B$1,25))=25, DATE(Year,$B$1,25), "")</f>
        <v>46198</v>
      </c>
      <c r="AB5" s="9">
        <f>IF(DAY(DATE(Year,$B$1,26))=26, DATE(Year,$B$1,26), "")</f>
        <v>46199</v>
      </c>
      <c r="AC5" s="9">
        <f>IF(DAY(DATE(Year,$B$1,27))=27, DATE(Year,$B$1,27), "")</f>
        <v>46200</v>
      </c>
      <c r="AD5" s="9">
        <f>IF(DAY(DATE(Year,$B$1,28))=28, DATE(Year,$B$1,28), "")</f>
        <v>46201</v>
      </c>
      <c r="AE5" s="9">
        <f>IF(DAY(DATE(Year,$B$1,29))=29, DATE(Year,$B$1,29), "")</f>
        <v>46202</v>
      </c>
      <c r="AF5" s="9">
        <f>IF(DAY(DATE(Year,$B$1,30))=30, DATE(Year,$B$1,30), "")</f>
        <v>46203</v>
      </c>
      <c r="AG5" s="10" t="str">
        <f>IF(DAY(DATE(Year,$B$1,31))=31, DATE(Year,$B$1,31), "")</f>
        <v/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47HV+S/wnFMa5cccyPA9EOTcZlk9XkyA4Te28r6sTEW0k7GCjusf3KNX78Zh+FK8k/5SpBCdyeO51u1ByNukGw==" saltValue="7nTiXiIGriVfaf5PsbdkrQ==" spinCount="100000" sheet="1" objects="1" scenarios="1"/>
  <mergeCells count="1">
    <mergeCell ref="B4:B5"/>
  </mergeCells>
  <conditionalFormatting sqref="C4:AG5">
    <cfRule type="expression" dxfId="20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19" priority="1" operator="equal">
      <formula>"O"</formula>
    </cfRule>
    <cfRule type="cellIs" dxfId="18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5BACBD-BE5B-4FB0-AA1E-C6D47587EF0D}">
          <x14:formula1>
            <xm:f>Data!$B$3:$B$4</xm:f>
          </x14:formula1>
          <xm:sqref>C6:AG10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2CC3-03EC-477E-A2B1-CA4DF9562391}">
  <sheetPr codeName="Sheet9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7</v>
      </c>
    </row>
    <row r="2" spans="2:33" s="19" customFormat="1" ht="26.25" x14ac:dyDescent="0.25">
      <c r="B2" s="34">
        <f>DATE(Year,B1,1)</f>
        <v>46204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46204</v>
      </c>
      <c r="D4" s="7">
        <f t="shared" ref="D4:AG4" si="0">D5</f>
        <v>46205</v>
      </c>
      <c r="E4" s="7">
        <f t="shared" si="0"/>
        <v>46206</v>
      </c>
      <c r="F4" s="7">
        <f t="shared" si="0"/>
        <v>46207</v>
      </c>
      <c r="G4" s="7">
        <f t="shared" si="0"/>
        <v>46208</v>
      </c>
      <c r="H4" s="7">
        <f t="shared" si="0"/>
        <v>46209</v>
      </c>
      <c r="I4" s="7">
        <f t="shared" si="0"/>
        <v>46210</v>
      </c>
      <c r="J4" s="7">
        <f t="shared" si="0"/>
        <v>46211</v>
      </c>
      <c r="K4" s="7">
        <f t="shared" si="0"/>
        <v>46212</v>
      </c>
      <c r="L4" s="7">
        <f t="shared" si="0"/>
        <v>46213</v>
      </c>
      <c r="M4" s="7">
        <f t="shared" si="0"/>
        <v>46214</v>
      </c>
      <c r="N4" s="7">
        <f t="shared" si="0"/>
        <v>46215</v>
      </c>
      <c r="O4" s="7">
        <f t="shared" si="0"/>
        <v>46216</v>
      </c>
      <c r="P4" s="7">
        <f t="shared" si="0"/>
        <v>46217</v>
      </c>
      <c r="Q4" s="7">
        <f t="shared" si="0"/>
        <v>46218</v>
      </c>
      <c r="R4" s="7">
        <f t="shared" si="0"/>
        <v>46219</v>
      </c>
      <c r="S4" s="7">
        <f t="shared" si="0"/>
        <v>46220</v>
      </c>
      <c r="T4" s="7">
        <f t="shared" si="0"/>
        <v>46221</v>
      </c>
      <c r="U4" s="7">
        <f t="shared" si="0"/>
        <v>46222</v>
      </c>
      <c r="V4" s="7">
        <f t="shared" si="0"/>
        <v>46223</v>
      </c>
      <c r="W4" s="7">
        <f t="shared" si="0"/>
        <v>46224</v>
      </c>
      <c r="X4" s="7">
        <f t="shared" si="0"/>
        <v>46225</v>
      </c>
      <c r="Y4" s="7">
        <f t="shared" si="0"/>
        <v>46226</v>
      </c>
      <c r="Z4" s="7">
        <f t="shared" si="0"/>
        <v>46227</v>
      </c>
      <c r="AA4" s="7">
        <f t="shared" si="0"/>
        <v>46228</v>
      </c>
      <c r="AB4" s="7">
        <f t="shared" si="0"/>
        <v>46229</v>
      </c>
      <c r="AC4" s="7">
        <f t="shared" si="0"/>
        <v>46230</v>
      </c>
      <c r="AD4" s="7">
        <f t="shared" si="0"/>
        <v>46231</v>
      </c>
      <c r="AE4" s="7">
        <f t="shared" si="0"/>
        <v>46232</v>
      </c>
      <c r="AF4" s="7">
        <f t="shared" si="0"/>
        <v>46233</v>
      </c>
      <c r="AG4" s="8">
        <f t="shared" si="0"/>
        <v>46234</v>
      </c>
    </row>
    <row r="5" spans="2:33" ht="15.75" thickBot="1" x14ac:dyDescent="0.3">
      <c r="B5" s="36"/>
      <c r="C5" s="9">
        <f>IF(DAY(DATE(Year,$B$1,1))=1, DATE(Year,$B$1,1), "")</f>
        <v>46204</v>
      </c>
      <c r="D5" s="9">
        <f>IF(DAY(DATE(Year,$B$1,2))=2, DATE(Year,$B$1,2), "")</f>
        <v>46205</v>
      </c>
      <c r="E5" s="9">
        <f>IF(DAY(DATE(Year,$B$1,3))=3, DATE(Year,$B$1,3), "")</f>
        <v>46206</v>
      </c>
      <c r="F5" s="9">
        <f>IF(DAY(DATE(Year,$B$1,4))=4, DATE(Year,$B$1,4), "")</f>
        <v>46207</v>
      </c>
      <c r="G5" s="9">
        <f>IF(DAY(DATE(Year,$B$1,5))=5, DATE(Year,$B$1,5), "")</f>
        <v>46208</v>
      </c>
      <c r="H5" s="9">
        <f>IF(DAY(DATE(Year,$B$1,6))=6, DATE(Year,$B$1,6), "")</f>
        <v>46209</v>
      </c>
      <c r="I5" s="9">
        <f>IF(DAY(DATE(Year,$B$1,7))=7, DATE(Year,$B$1,7), "")</f>
        <v>46210</v>
      </c>
      <c r="J5" s="9">
        <f>IF(DAY(DATE(Year,$B$1,8))=8, DATE(Year,$B$1,8), "")</f>
        <v>46211</v>
      </c>
      <c r="K5" s="9">
        <f>IF(DAY(DATE(Year,$B$1,9))=9, DATE(Year,$B$1,9), "")</f>
        <v>46212</v>
      </c>
      <c r="L5" s="9">
        <f>IF(DAY(DATE(Year,$B$1,10))=10, DATE(Year,$B$1,10), "")</f>
        <v>46213</v>
      </c>
      <c r="M5" s="9">
        <f>IF(DAY(DATE(Year,$B$1,11))=11, DATE(Year,$B$1,11), "")</f>
        <v>46214</v>
      </c>
      <c r="N5" s="9">
        <f>IF(DAY(DATE(Year,$B$1,12))=12, DATE(Year,$B$1,12), "")</f>
        <v>46215</v>
      </c>
      <c r="O5" s="9">
        <f>IF(DAY(DATE(Year,$B$1,13))=13, DATE(Year,$B$1,13), "")</f>
        <v>46216</v>
      </c>
      <c r="P5" s="9">
        <f>IF(DAY(DATE(Year,$B$1,14))=14, DATE(Year,$B$1,14), "")</f>
        <v>46217</v>
      </c>
      <c r="Q5" s="9">
        <f>IF(DAY(DATE(Year,$B$1,15))=15, DATE(Year,$B$1,15), "")</f>
        <v>46218</v>
      </c>
      <c r="R5" s="9">
        <f>IF(DAY(DATE(Year,$B$1,16))=16, DATE(Year,$B$1,16), "")</f>
        <v>46219</v>
      </c>
      <c r="S5" s="9">
        <f>IF(DAY(DATE(Year,$B$1,17))=17, DATE(Year,$B$1,17), "")</f>
        <v>46220</v>
      </c>
      <c r="T5" s="9">
        <f>IF(DAY(DATE(Year,$B$1,18))=18, DATE(Year,$B$1,18), "")</f>
        <v>46221</v>
      </c>
      <c r="U5" s="9">
        <f>IF(DAY(DATE(Year,$B$1,19))=19, DATE(Year,$B$1,19), "")</f>
        <v>46222</v>
      </c>
      <c r="V5" s="9">
        <f>IF(DAY(DATE(Year,$B$1,20))=20, DATE(Year,$B$1,20), "")</f>
        <v>46223</v>
      </c>
      <c r="W5" s="9">
        <f>IF(DAY(DATE(Year,$B$1,21))=21, DATE(Year,$B$1,21), "")</f>
        <v>46224</v>
      </c>
      <c r="X5" s="9">
        <f>IF(DAY(DATE(Year,$B$1,22))=22, DATE(Year,$B$1,22), "")</f>
        <v>46225</v>
      </c>
      <c r="Y5" s="9">
        <f>IF(DAY(DATE(Year,$B$1,23))=23, DATE(Year,$B$1,23), "")</f>
        <v>46226</v>
      </c>
      <c r="Z5" s="9">
        <f>IF(DAY(DATE(Year,$B$1,24))=24, DATE(Year,$B$1,24), "")</f>
        <v>46227</v>
      </c>
      <c r="AA5" s="9">
        <f>IF(DAY(DATE(Year,$B$1,25))=25, DATE(Year,$B$1,25), "")</f>
        <v>46228</v>
      </c>
      <c r="AB5" s="9">
        <f>IF(DAY(DATE(Year,$B$1,26))=26, DATE(Year,$B$1,26), "")</f>
        <v>46229</v>
      </c>
      <c r="AC5" s="9">
        <f>IF(DAY(DATE(Year,$B$1,27))=27, DATE(Year,$B$1,27), "")</f>
        <v>46230</v>
      </c>
      <c r="AD5" s="9">
        <f>IF(DAY(DATE(Year,$B$1,28))=28, DATE(Year,$B$1,28), "")</f>
        <v>46231</v>
      </c>
      <c r="AE5" s="9">
        <f>IF(DAY(DATE(Year,$B$1,29))=29, DATE(Year,$B$1,29), "")</f>
        <v>46232</v>
      </c>
      <c r="AF5" s="9">
        <f>IF(DAY(DATE(Year,$B$1,30))=30, DATE(Year,$B$1,30), "")</f>
        <v>46233</v>
      </c>
      <c r="AG5" s="10">
        <f>IF(DAY(DATE(Year,$B$1,31))=31, DATE(Year,$B$1,31), "")</f>
        <v>46234</v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o0thDPGNoVMeugaVnEfJUdfz5bJMwTIQLhHdE07qEfL65BIPfDvNSA2ZIXydaIJ0YcV6VnFwYLUW65AgM2oOpw==" saltValue="dPRPJP1TJPssCnNJGXDeBg==" spinCount="100000" sheet="1" objects="1" scenarios="1"/>
  <mergeCells count="1">
    <mergeCell ref="B4:B5"/>
  </mergeCells>
  <conditionalFormatting sqref="C4:AG5">
    <cfRule type="expression" dxfId="17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16" priority="1" operator="equal">
      <formula>"O"</formula>
    </cfRule>
    <cfRule type="cellIs" dxfId="15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7E7442-B5E4-4ED5-8B23-6C74737E42AB}">
          <x14:formula1>
            <xm:f>Data!$B$3:$B$4</xm:f>
          </x14:formula1>
          <xm:sqref>C6:AG10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AEE5-88C4-4525-A5C5-84626DA1A350}">
  <sheetPr codeName="Sheet10">
    <pageSetUpPr fitToPage="1"/>
  </sheetPr>
  <dimension ref="B1:AG19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6">
        <v>8</v>
      </c>
    </row>
    <row r="2" spans="2:33" s="19" customFormat="1" ht="26.25" x14ac:dyDescent="0.25">
      <c r="B2" s="34">
        <f>DATE(Year,B1,1)</f>
        <v>46235</v>
      </c>
      <c r="C2" s="12"/>
      <c r="D2" s="12"/>
      <c r="E2" s="12"/>
      <c r="F2" s="12"/>
    </row>
    <row r="3" spans="2:33" ht="15.75" thickBot="1" x14ac:dyDescent="0.3"/>
    <row r="4" spans="2:33" s="1" customFormat="1" x14ac:dyDescent="0.25">
      <c r="B4" s="35" t="s">
        <v>12</v>
      </c>
      <c r="C4" s="7">
        <f>C5</f>
        <v>46235</v>
      </c>
      <c r="D4" s="7">
        <f t="shared" ref="D4:AG4" si="0">D5</f>
        <v>46236</v>
      </c>
      <c r="E4" s="7">
        <f t="shared" si="0"/>
        <v>46237</v>
      </c>
      <c r="F4" s="7">
        <f t="shared" si="0"/>
        <v>46238</v>
      </c>
      <c r="G4" s="7">
        <f t="shared" si="0"/>
        <v>46239</v>
      </c>
      <c r="H4" s="7">
        <f t="shared" si="0"/>
        <v>46240</v>
      </c>
      <c r="I4" s="7">
        <f t="shared" si="0"/>
        <v>46241</v>
      </c>
      <c r="J4" s="7">
        <f t="shared" si="0"/>
        <v>46242</v>
      </c>
      <c r="K4" s="7">
        <f t="shared" si="0"/>
        <v>46243</v>
      </c>
      <c r="L4" s="7">
        <f t="shared" si="0"/>
        <v>46244</v>
      </c>
      <c r="M4" s="7">
        <f t="shared" si="0"/>
        <v>46245</v>
      </c>
      <c r="N4" s="7">
        <f t="shared" si="0"/>
        <v>46246</v>
      </c>
      <c r="O4" s="7">
        <f t="shared" si="0"/>
        <v>46247</v>
      </c>
      <c r="P4" s="7">
        <f t="shared" si="0"/>
        <v>46248</v>
      </c>
      <c r="Q4" s="7">
        <f t="shared" si="0"/>
        <v>46249</v>
      </c>
      <c r="R4" s="7">
        <f t="shared" si="0"/>
        <v>46250</v>
      </c>
      <c r="S4" s="7">
        <f t="shared" si="0"/>
        <v>46251</v>
      </c>
      <c r="T4" s="7">
        <f t="shared" si="0"/>
        <v>46252</v>
      </c>
      <c r="U4" s="7">
        <f t="shared" si="0"/>
        <v>46253</v>
      </c>
      <c r="V4" s="7">
        <f t="shared" si="0"/>
        <v>46254</v>
      </c>
      <c r="W4" s="7">
        <f t="shared" si="0"/>
        <v>46255</v>
      </c>
      <c r="X4" s="7">
        <f t="shared" si="0"/>
        <v>46256</v>
      </c>
      <c r="Y4" s="7">
        <f t="shared" si="0"/>
        <v>46257</v>
      </c>
      <c r="Z4" s="7">
        <f t="shared" si="0"/>
        <v>46258</v>
      </c>
      <c r="AA4" s="7">
        <f t="shared" si="0"/>
        <v>46259</v>
      </c>
      <c r="AB4" s="7">
        <f t="shared" si="0"/>
        <v>46260</v>
      </c>
      <c r="AC4" s="7">
        <f t="shared" si="0"/>
        <v>46261</v>
      </c>
      <c r="AD4" s="7">
        <f t="shared" si="0"/>
        <v>46262</v>
      </c>
      <c r="AE4" s="7">
        <f t="shared" si="0"/>
        <v>46263</v>
      </c>
      <c r="AF4" s="7">
        <f t="shared" si="0"/>
        <v>46264</v>
      </c>
      <c r="AG4" s="8">
        <f t="shared" si="0"/>
        <v>46265</v>
      </c>
    </row>
    <row r="5" spans="2:33" ht="15.75" thickBot="1" x14ac:dyDescent="0.3">
      <c r="B5" s="36"/>
      <c r="C5" s="9">
        <f>IF(DAY(DATE(Year,$B$1,1))=1, DATE(Year,$B$1,1), "")</f>
        <v>46235</v>
      </c>
      <c r="D5" s="9">
        <f>IF(DAY(DATE(Year,$B$1,2))=2, DATE(Year,$B$1,2), "")</f>
        <v>46236</v>
      </c>
      <c r="E5" s="9">
        <f>IF(DAY(DATE(Year,$B$1,3))=3, DATE(Year,$B$1,3), "")</f>
        <v>46237</v>
      </c>
      <c r="F5" s="9">
        <f>IF(DAY(DATE(Year,$B$1,4))=4, DATE(Year,$B$1,4), "")</f>
        <v>46238</v>
      </c>
      <c r="G5" s="9">
        <f>IF(DAY(DATE(Year,$B$1,5))=5, DATE(Year,$B$1,5), "")</f>
        <v>46239</v>
      </c>
      <c r="H5" s="9">
        <f>IF(DAY(DATE(Year,$B$1,6))=6, DATE(Year,$B$1,6), "")</f>
        <v>46240</v>
      </c>
      <c r="I5" s="9">
        <f>IF(DAY(DATE(Year,$B$1,7))=7, DATE(Year,$B$1,7), "")</f>
        <v>46241</v>
      </c>
      <c r="J5" s="9">
        <f>IF(DAY(DATE(Year,$B$1,8))=8, DATE(Year,$B$1,8), "")</f>
        <v>46242</v>
      </c>
      <c r="K5" s="9">
        <f>IF(DAY(DATE(Year,$B$1,9))=9, DATE(Year,$B$1,9), "")</f>
        <v>46243</v>
      </c>
      <c r="L5" s="9">
        <f>IF(DAY(DATE(Year,$B$1,10))=10, DATE(Year,$B$1,10), "")</f>
        <v>46244</v>
      </c>
      <c r="M5" s="9">
        <f>IF(DAY(DATE(Year,$B$1,11))=11, DATE(Year,$B$1,11), "")</f>
        <v>46245</v>
      </c>
      <c r="N5" s="9">
        <f>IF(DAY(DATE(Year,$B$1,12))=12, DATE(Year,$B$1,12), "")</f>
        <v>46246</v>
      </c>
      <c r="O5" s="9">
        <f>IF(DAY(DATE(Year,$B$1,13))=13, DATE(Year,$B$1,13), "")</f>
        <v>46247</v>
      </c>
      <c r="P5" s="9">
        <f>IF(DAY(DATE(Year,$B$1,14))=14, DATE(Year,$B$1,14), "")</f>
        <v>46248</v>
      </c>
      <c r="Q5" s="9">
        <f>IF(DAY(DATE(Year,$B$1,15))=15, DATE(Year,$B$1,15), "")</f>
        <v>46249</v>
      </c>
      <c r="R5" s="9">
        <f>IF(DAY(DATE(Year,$B$1,16))=16, DATE(Year,$B$1,16), "")</f>
        <v>46250</v>
      </c>
      <c r="S5" s="9">
        <f>IF(DAY(DATE(Year,$B$1,17))=17, DATE(Year,$B$1,17), "")</f>
        <v>46251</v>
      </c>
      <c r="T5" s="9">
        <f>IF(DAY(DATE(Year,$B$1,18))=18, DATE(Year,$B$1,18), "")</f>
        <v>46252</v>
      </c>
      <c r="U5" s="9">
        <f>IF(DAY(DATE(Year,$B$1,19))=19, DATE(Year,$B$1,19), "")</f>
        <v>46253</v>
      </c>
      <c r="V5" s="9">
        <f>IF(DAY(DATE(Year,$B$1,20))=20, DATE(Year,$B$1,20), "")</f>
        <v>46254</v>
      </c>
      <c r="W5" s="9">
        <f>IF(DAY(DATE(Year,$B$1,21))=21, DATE(Year,$B$1,21), "")</f>
        <v>46255</v>
      </c>
      <c r="X5" s="9">
        <f>IF(DAY(DATE(Year,$B$1,22))=22, DATE(Year,$B$1,22), "")</f>
        <v>46256</v>
      </c>
      <c r="Y5" s="9">
        <f>IF(DAY(DATE(Year,$B$1,23))=23, DATE(Year,$B$1,23), "")</f>
        <v>46257</v>
      </c>
      <c r="Z5" s="9">
        <f>IF(DAY(DATE(Year,$B$1,24))=24, DATE(Year,$B$1,24), "")</f>
        <v>46258</v>
      </c>
      <c r="AA5" s="9">
        <f>IF(DAY(DATE(Year,$B$1,25))=25, DATE(Year,$B$1,25), "")</f>
        <v>46259</v>
      </c>
      <c r="AB5" s="9">
        <f>IF(DAY(DATE(Year,$B$1,26))=26, DATE(Year,$B$1,26), "")</f>
        <v>46260</v>
      </c>
      <c r="AC5" s="9">
        <f>IF(DAY(DATE(Year,$B$1,27))=27, DATE(Year,$B$1,27), "")</f>
        <v>46261</v>
      </c>
      <c r="AD5" s="9">
        <f>IF(DAY(DATE(Year,$B$1,28))=28, DATE(Year,$B$1,28), "")</f>
        <v>46262</v>
      </c>
      <c r="AE5" s="9">
        <f>IF(DAY(DATE(Year,$B$1,29))=29, DATE(Year,$B$1,29), "")</f>
        <v>46263</v>
      </c>
      <c r="AF5" s="9">
        <f>IF(DAY(DATE(Year,$B$1,30))=30, DATE(Year,$B$1,30), "")</f>
        <v>46264</v>
      </c>
      <c r="AG5" s="10">
        <f>IF(DAY(DATE(Year,$B$1,31))=31, DATE(Year,$B$1,31), "")</f>
        <v>46265</v>
      </c>
    </row>
    <row r="6" spans="2:33" x14ac:dyDescent="0.25">
      <c r="B6" s="38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2:33" x14ac:dyDescent="0.25">
      <c r="B7" s="39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2:33" x14ac:dyDescent="0.25">
      <c r="B8" s="39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</row>
    <row r="9" spans="2:33" x14ac:dyDescent="0.25">
      <c r="B9" s="39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2:33" ht="15.75" thickBot="1" x14ac:dyDescent="0.3">
      <c r="B10" s="40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2:33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18" t="s">
        <v>11</v>
      </c>
      <c r="AE12" s="3"/>
      <c r="AF12" s="3"/>
      <c r="AG12" s="3"/>
    </row>
    <row r="13" spans="2:33" ht="21" x14ac:dyDescent="0.35">
      <c r="B13" s="33" t="s">
        <v>21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9"/>
      <c r="R13" s="29"/>
      <c r="S13" s="29"/>
      <c r="T13" s="29"/>
      <c r="U13" s="29"/>
      <c r="V13" s="29"/>
      <c r="W13" s="29"/>
      <c r="X13" s="19"/>
      <c r="Y13" s="19"/>
      <c r="Z13" s="19"/>
      <c r="AA13" s="29"/>
      <c r="AB13" s="19"/>
      <c r="AD13" s="30" t="str">
        <f>Data!$C$3</f>
        <v>Vacation</v>
      </c>
      <c r="AE13" s="31"/>
      <c r="AF13" s="32"/>
      <c r="AG13" s="17" t="str">
        <f>Data!$B$3</f>
        <v>V</v>
      </c>
    </row>
    <row r="14" spans="2:33" x14ac:dyDescent="0.25">
      <c r="B14" s="19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9"/>
      <c r="R14" s="19"/>
      <c r="S14" s="29"/>
      <c r="T14" s="29"/>
      <c r="U14" s="29"/>
      <c r="V14" s="29"/>
      <c r="W14" s="29"/>
      <c r="X14" s="19"/>
      <c r="Y14" s="19"/>
      <c r="Z14" s="19"/>
      <c r="AA14" s="29"/>
      <c r="AB14" s="19"/>
      <c r="AC14" s="19"/>
      <c r="AD14" s="30" t="str">
        <f>Data!$C$4</f>
        <v>Other absence</v>
      </c>
      <c r="AE14" s="31"/>
      <c r="AF14" s="32"/>
      <c r="AG14" s="17" t="str">
        <f>Data!$B$4</f>
        <v>O</v>
      </c>
    </row>
    <row r="15" spans="2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3"/>
      <c r="T15" s="3"/>
      <c r="U15" s="3"/>
      <c r="V15" s="3"/>
      <c r="W15" s="3"/>
      <c r="Y15" s="3"/>
      <c r="Z15" s="3"/>
      <c r="AA15" s="3"/>
    </row>
    <row r="17" spans="3:3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3:33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3:33" x14ac:dyDescent="0.25"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sheetProtection algorithmName="SHA-512" hashValue="xa1boPY8gtp2hEkUFUxi0qsK8TySGygilzjWugjm6tQ229RgeZhNCqIBy/8f/2Kst7M8tqwFnNewy3xXf7UqUg==" saltValue="qyoNtQqLEt5fED/u3fRO3A==" spinCount="100000" sheet="1" objects="1" scenarios="1"/>
  <mergeCells count="1">
    <mergeCell ref="B4:B5"/>
  </mergeCells>
  <conditionalFormatting sqref="C4:AG5">
    <cfRule type="expression" dxfId="14" priority="3">
      <formula>OR(WEEKDAY(C$5,2)=6, WEEKDAY(C$5,2)=7)</formula>
    </cfRule>
  </conditionalFormatting>
  <conditionalFormatting sqref="C12:AB12 AD12:AG12 R13:W13 B13:D14 AA13:AA14 AD13:AE14 AG13:AG14 D15 E13:P15 S14:W14 S15:AA15 C6:AG11">
    <cfRule type="cellIs" dxfId="13" priority="1" operator="equal">
      <formula>"O"</formula>
    </cfRule>
    <cfRule type="cellIs" dxfId="12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950ACA-20B4-4D6B-9431-0AD99F79A4B6}">
          <x14:formula1>
            <xm:f>Data!$B$3:$B$4</xm:f>
          </x14:formula1>
          <xm:sqref>C6:AG10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ce6e8-598c-4dfa-b99f-a633b6695ee3">
      <Terms xmlns="http://schemas.microsoft.com/office/infopath/2007/PartnerControls"/>
    </lcf76f155ced4ddcb4097134ff3c332f>
    <TaxCatchAll xmlns="85f8627e-938a-4f5b-9b2f-4bfc5be905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4E0EDA70A3A43BDF0C6899E3EE65A" ma:contentTypeVersion="12" ma:contentTypeDescription="Create a new document." ma:contentTypeScope="" ma:versionID="e63b0caef68351456c61c8bb939bd87f">
  <xsd:schema xmlns:xsd="http://www.w3.org/2001/XMLSchema" xmlns:xs="http://www.w3.org/2001/XMLSchema" xmlns:p="http://schemas.microsoft.com/office/2006/metadata/properties" xmlns:ns2="a43ce6e8-598c-4dfa-b99f-a633b6695ee3" xmlns:ns3="85f8627e-938a-4f5b-9b2f-4bfc5be9056f" targetNamespace="http://schemas.microsoft.com/office/2006/metadata/properties" ma:root="true" ma:fieldsID="c39dc8f680a63b217fc4101fab0318bb" ns2:_="" ns3:_="">
    <xsd:import namespace="a43ce6e8-598c-4dfa-b99f-a633b6695ee3"/>
    <xsd:import namespace="85f8627e-938a-4f5b-9b2f-4bfc5be9056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ce6e8-598c-4dfa-b99f-a633b6695e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adcfe5c-738a-4b8d-ba68-c31453340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8627e-938a-4f5b-9b2f-4bfc5be9056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167f3d-9a7b-43cf-9cd4-d48888fa33bd}" ma:internalName="TaxCatchAll" ma:showField="CatchAllData" ma:web="85f8627e-938a-4f5b-9b2f-4bfc5be90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9A49A-D90B-4657-AAF3-E5493762D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669F48-78C2-43E7-A92F-9355EBCE28E2}">
  <ds:schemaRefs>
    <ds:schemaRef ds:uri="http://schemas.openxmlformats.org/package/2006/metadata/core-properties"/>
    <ds:schemaRef ds:uri="http://schemas.microsoft.com/office/2006/metadata/properties"/>
    <ds:schemaRef ds:uri="a43ce6e8-598c-4dfa-b99f-a633b6695ee3"/>
    <ds:schemaRef ds:uri="http://www.w3.org/XML/1998/namespace"/>
    <ds:schemaRef ds:uri="85f8627e-938a-4f5b-9b2f-4bfc5be9056f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3CA1AF-777A-4AE7-BAE3-F82712FA8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ce6e8-598c-4dfa-b99f-a633b6695ee3"/>
    <ds:schemaRef ds:uri="85f8627e-938a-4f5b-9b2f-4bfc5be90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Readme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Data</vt:lpstr>
      <vt:lpstr>Readme!Year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Kersting</dc:creator>
  <cp:lastModifiedBy>Jens Kersting</cp:lastModifiedBy>
  <cp:lastPrinted>2025-11-05T17:37:16Z</cp:lastPrinted>
  <dcterms:created xsi:type="dcterms:W3CDTF">2025-11-04T10:37:04Z</dcterms:created>
  <dcterms:modified xsi:type="dcterms:W3CDTF">2025-12-11T07:32:22Z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0x010100B674E0EDA70A3A43BDF0C6899E3EE65A</vt:lpwstr>
  </property>
  <property fmtid="{D5CDD505-2E9C-101B-9397-08002B2CF9AE}" pid="3" name="MediaServiceImageTags">
    <vt:lpwstr/>
  </property>
</Properties>
</file>